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xampp82\htdocs\simg_web\storage\app\layouts\"/>
    </mc:Choice>
  </mc:AlternateContent>
  <xr:revisionPtr revIDLastSave="0" documentId="13_ncr:1_{83444A53-5A0E-4FC7-ADB8-C6239196C725}" xr6:coauthVersionLast="47" xr6:coauthVersionMax="47" xr10:uidLastSave="{00000000-0000-0000-0000-000000000000}"/>
  <bookViews>
    <workbookView xWindow="-120" yWindow="-120" windowWidth="29040" windowHeight="15720" xr2:uid="{7A963EA7-8B19-4E44-8A1F-5E33858524BC}"/>
  </bookViews>
  <sheets>
    <sheet name="1.- Emisor" sheetId="16" r:id="rId1"/>
    <sheet name="2.- Comprobante Pro01" sheetId="9" state="hidden" r:id="rId2"/>
    <sheet name="2.- Comprobante Vista01" sheetId="11" state="hidden" r:id="rId3"/>
    <sheet name="2.- Comprobante Pro02" sheetId="12" state="hidden" r:id="rId4"/>
    <sheet name="2.- Comprobante Vista02" sheetId="13" state="hidden" r:id="rId5"/>
    <sheet name="2.- Comprobante" sheetId="14" r:id="rId6"/>
    <sheet name="Catalogos" sheetId="2"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 i="16" l="1"/>
  <c r="GI49" i="14"/>
  <c r="FP49" i="14"/>
  <c r="ED49" i="14"/>
  <c r="DK49" i="14"/>
  <c r="CR49" i="14"/>
  <c r="CJ49" i="14"/>
  <c r="BZ13" i="14"/>
  <c r="F24" i="14"/>
  <c r="F23" i="14"/>
  <c r="AX13" i="14"/>
  <c r="AK42" i="14"/>
  <c r="AB42" i="14"/>
  <c r="BM38" i="14"/>
  <c r="AR38" i="14"/>
  <c r="S42" i="14"/>
  <c r="W38" i="14"/>
  <c r="BL2" i="2"/>
  <c r="BL3" i="2"/>
  <c r="BL4" i="2"/>
  <c r="BH2" i="2"/>
  <c r="BH3" i="2"/>
  <c r="BH4" i="2"/>
  <c r="BH5" i="2"/>
  <c r="AT49" i="14"/>
  <c r="F22" i="14" l="1"/>
  <c r="BQ49" i="14"/>
  <c r="GV12" i="14"/>
  <c r="R9" i="14"/>
  <c r="BV41" i="13"/>
  <c r="BV40" i="13"/>
  <c r="BV39" i="13"/>
  <c r="F22" i="13"/>
  <c r="CC12" i="13"/>
  <c r="R9" i="13"/>
  <c r="BV41" i="12"/>
  <c r="BV40" i="12"/>
  <c r="BV39" i="12"/>
  <c r="F23" i="12"/>
  <c r="F22" i="12"/>
  <c r="CC12" i="12"/>
  <c r="R9" i="12"/>
  <c r="BV41" i="11"/>
  <c r="BV40" i="11"/>
  <c r="BV39" i="11"/>
  <c r="F23" i="11"/>
  <c r="F22" i="11"/>
  <c r="R9" i="11"/>
  <c r="BV41" i="9"/>
  <c r="BV40" i="9"/>
  <c r="BV39" i="9"/>
  <c r="F22" i="9"/>
  <c r="R9" i="9"/>
  <c r="AZ9" i="2"/>
  <c r="AZ8" i="2"/>
  <c r="H22" i="2"/>
  <c r="T179" i="2"/>
  <c r="T178" i="2"/>
  <c r="T177" i="2"/>
  <c r="T176" i="2"/>
  <c r="T175" i="2"/>
  <c r="T174" i="2"/>
  <c r="T173" i="2"/>
  <c r="T172" i="2"/>
  <c r="T171" i="2"/>
  <c r="T170" i="2"/>
  <c r="T169" i="2"/>
  <c r="T168" i="2"/>
  <c r="T167" i="2"/>
  <c r="T166" i="2"/>
  <c r="T165" i="2"/>
  <c r="T164" i="2"/>
  <c r="T163" i="2"/>
  <c r="T162" i="2"/>
  <c r="T161" i="2"/>
  <c r="T160" i="2"/>
  <c r="T159" i="2"/>
  <c r="T158" i="2"/>
  <c r="T157" i="2"/>
  <c r="T156" i="2"/>
  <c r="T155" i="2"/>
  <c r="T154" i="2"/>
  <c r="T153" i="2"/>
  <c r="T152" i="2"/>
  <c r="T151" i="2"/>
  <c r="T150" i="2"/>
  <c r="T149" i="2"/>
  <c r="T148" i="2"/>
  <c r="T147" i="2"/>
  <c r="T146" i="2"/>
  <c r="T145" i="2"/>
  <c r="T144" i="2"/>
  <c r="T143" i="2"/>
  <c r="T142" i="2"/>
  <c r="T141" i="2"/>
  <c r="T140" i="2"/>
  <c r="T139" i="2"/>
  <c r="T138" i="2"/>
  <c r="T137" i="2"/>
  <c r="T136" i="2"/>
  <c r="T135" i="2"/>
  <c r="T134" i="2"/>
  <c r="T133" i="2"/>
  <c r="T132" i="2"/>
  <c r="T131" i="2"/>
  <c r="T130" i="2"/>
  <c r="T129" i="2"/>
  <c r="T128" i="2"/>
  <c r="T127" i="2"/>
  <c r="T126" i="2"/>
  <c r="T125" i="2"/>
  <c r="T124" i="2"/>
  <c r="T123" i="2"/>
  <c r="T122" i="2"/>
  <c r="T121" i="2"/>
  <c r="T120" i="2"/>
  <c r="T119" i="2"/>
  <c r="T118" i="2"/>
  <c r="T117" i="2"/>
  <c r="T116" i="2"/>
  <c r="T115" i="2"/>
  <c r="T114" i="2"/>
  <c r="T113" i="2"/>
  <c r="T112" i="2"/>
  <c r="T111" i="2"/>
  <c r="T110" i="2"/>
  <c r="T109" i="2"/>
  <c r="T108" i="2"/>
  <c r="T107" i="2"/>
  <c r="T106" i="2"/>
  <c r="T105" i="2"/>
  <c r="T104" i="2"/>
  <c r="T103" i="2"/>
  <c r="T102" i="2"/>
  <c r="T101" i="2"/>
  <c r="T100" i="2"/>
  <c r="T99" i="2"/>
  <c r="T98" i="2"/>
  <c r="T97" i="2"/>
  <c r="T96" i="2"/>
  <c r="T95" i="2"/>
  <c r="T94" i="2"/>
  <c r="T93" i="2"/>
  <c r="T92" i="2"/>
  <c r="T91" i="2"/>
  <c r="T90" i="2"/>
  <c r="T89" i="2"/>
  <c r="T88" i="2"/>
  <c r="T87" i="2"/>
  <c r="T86" i="2"/>
  <c r="T85" i="2"/>
  <c r="T84" i="2"/>
  <c r="T83" i="2"/>
  <c r="T82" i="2"/>
  <c r="T81" i="2"/>
  <c r="T80" i="2"/>
  <c r="T79" i="2"/>
  <c r="T78" i="2"/>
  <c r="T77" i="2"/>
  <c r="T76" i="2"/>
  <c r="T75" i="2"/>
  <c r="T74" i="2"/>
  <c r="T73" i="2"/>
  <c r="T72" i="2"/>
  <c r="T71" i="2"/>
  <c r="T70" i="2"/>
  <c r="T69" i="2"/>
  <c r="T68" i="2"/>
  <c r="T67" i="2"/>
  <c r="T66" i="2"/>
  <c r="T65" i="2"/>
  <c r="T64" i="2"/>
  <c r="T63" i="2"/>
  <c r="T62" i="2"/>
  <c r="T61" i="2"/>
  <c r="T60" i="2"/>
  <c r="BT59" i="2"/>
  <c r="T59" i="2"/>
  <c r="BT58" i="2"/>
  <c r="T58" i="2"/>
  <c r="BT57" i="2"/>
  <c r="T57" i="2"/>
  <c r="BT56" i="2"/>
  <c r="T56" i="2"/>
  <c r="BT55" i="2"/>
  <c r="T55" i="2"/>
  <c r="BT54" i="2"/>
  <c r="T54" i="2"/>
  <c r="BT53" i="2"/>
  <c r="T53" i="2"/>
  <c r="BT52" i="2"/>
  <c r="T52" i="2"/>
  <c r="BT51" i="2"/>
  <c r="T51" i="2"/>
  <c r="BT50" i="2"/>
  <c r="T50" i="2"/>
  <c r="BT49" i="2"/>
  <c r="T49" i="2"/>
  <c r="BT48" i="2"/>
  <c r="T48" i="2"/>
  <c r="BT47" i="2"/>
  <c r="T47" i="2"/>
  <c r="BT46" i="2"/>
  <c r="T46" i="2"/>
  <c r="BT45" i="2"/>
  <c r="T45" i="2"/>
  <c r="BT44" i="2"/>
  <c r="T44" i="2"/>
  <c r="BT43" i="2"/>
  <c r="T43" i="2"/>
  <c r="BT42" i="2"/>
  <c r="T42" i="2"/>
  <c r="BT41" i="2"/>
  <c r="T41" i="2"/>
  <c r="D41" i="2"/>
  <c r="BT40" i="2"/>
  <c r="T40" i="2"/>
  <c r="D40" i="2"/>
  <c r="BT39" i="2"/>
  <c r="T39" i="2"/>
  <c r="D39" i="2"/>
  <c r="BT38" i="2"/>
  <c r="T38" i="2"/>
  <c r="D38" i="2"/>
  <c r="BT37" i="2"/>
  <c r="T37" i="2"/>
  <c r="D37" i="2"/>
  <c r="BT36" i="2"/>
  <c r="T36" i="2"/>
  <c r="D36" i="2"/>
  <c r="BT35" i="2"/>
  <c r="T35" i="2"/>
  <c r="D35" i="2"/>
  <c r="BT34" i="2"/>
  <c r="T34" i="2"/>
  <c r="D34" i="2"/>
  <c r="BT33" i="2"/>
  <c r="T33" i="2"/>
  <c r="D33" i="2"/>
  <c r="BT32" i="2"/>
  <c r="T32" i="2"/>
  <c r="D32" i="2"/>
  <c r="BT31" i="2"/>
  <c r="T31" i="2"/>
  <c r="D31" i="2"/>
  <c r="BT30" i="2"/>
  <c r="T30" i="2"/>
  <c r="D30" i="2"/>
  <c r="BT29" i="2"/>
  <c r="T29" i="2"/>
  <c r="D29" i="2"/>
  <c r="BT28" i="2"/>
  <c r="T28" i="2"/>
  <c r="D28" i="2"/>
  <c r="BT27" i="2"/>
  <c r="T27" i="2"/>
  <c r="D27" i="2"/>
  <c r="BT26" i="2"/>
  <c r="T26" i="2"/>
  <c r="D26" i="2"/>
  <c r="BT25" i="2"/>
  <c r="T25" i="2"/>
  <c r="D25" i="2"/>
  <c r="BT24" i="2"/>
  <c r="T24" i="2"/>
  <c r="D24" i="2"/>
  <c r="BT23" i="2"/>
  <c r="BD23" i="2"/>
  <c r="T23" i="2"/>
  <c r="D23" i="2"/>
  <c r="BT22" i="2"/>
  <c r="BD22" i="2"/>
  <c r="AC22" i="2"/>
  <c r="T22" i="2"/>
  <c r="H23" i="2"/>
  <c r="D22" i="2"/>
  <c r="BT21" i="2"/>
  <c r="BD21" i="2"/>
  <c r="AC21" i="2"/>
  <c r="T21" i="2"/>
  <c r="H21" i="2"/>
  <c r="D21" i="2"/>
  <c r="BT20" i="2"/>
  <c r="BD20" i="2"/>
  <c r="AC20" i="2"/>
  <c r="T20" i="2"/>
  <c r="H20" i="2"/>
  <c r="D20" i="2"/>
  <c r="BT19" i="2"/>
  <c r="BD19" i="2"/>
  <c r="AC19" i="2"/>
  <c r="T19" i="2"/>
  <c r="H19" i="2"/>
  <c r="D19" i="2"/>
  <c r="BT18" i="2"/>
  <c r="BD18" i="2"/>
  <c r="AC18" i="2"/>
  <c r="T18" i="2"/>
  <c r="H18" i="2"/>
  <c r="D18" i="2"/>
  <c r="BT17" i="2"/>
  <c r="BD17" i="2"/>
  <c r="AH17" i="2"/>
  <c r="AG17" i="2"/>
  <c r="AC17" i="2"/>
  <c r="T17" i="2"/>
  <c r="H17" i="2"/>
  <c r="D17" i="2"/>
  <c r="BT16" i="2"/>
  <c r="BD16" i="2"/>
  <c r="AH16" i="2"/>
  <c r="AG16" i="2"/>
  <c r="AC16" i="2"/>
  <c r="T16" i="2"/>
  <c r="H16" i="2"/>
  <c r="D16" i="2"/>
  <c r="BT15" i="2"/>
  <c r="BD15" i="2"/>
  <c r="AH15" i="2"/>
  <c r="AG15" i="2"/>
  <c r="AC15" i="2"/>
  <c r="T15" i="2"/>
  <c r="H15" i="2"/>
  <c r="D15" i="2"/>
  <c r="BT14" i="2"/>
  <c r="BD14" i="2"/>
  <c r="AR14" i="2"/>
  <c r="AQ14" i="2"/>
  <c r="AM14" i="2"/>
  <c r="AL14" i="2"/>
  <c r="AH14" i="2"/>
  <c r="AG14" i="2"/>
  <c r="AC14" i="2"/>
  <c r="T14" i="2"/>
  <c r="H14" i="2"/>
  <c r="D14" i="2"/>
  <c r="BT13" i="2"/>
  <c r="BD13" i="2"/>
  <c r="AR13" i="2"/>
  <c r="AQ13" i="2"/>
  <c r="AM13" i="2"/>
  <c r="AL13" i="2"/>
  <c r="AH13" i="2"/>
  <c r="AG13" i="2"/>
  <c r="AC13" i="2"/>
  <c r="T13" i="2"/>
  <c r="H13" i="2"/>
  <c r="D13" i="2"/>
  <c r="BT12" i="2"/>
  <c r="BD12" i="2"/>
  <c r="AR12" i="2"/>
  <c r="AQ12" i="2"/>
  <c r="AM12" i="2"/>
  <c r="AL12" i="2"/>
  <c r="AH12" i="2"/>
  <c r="AG12" i="2"/>
  <c r="AC12" i="2"/>
  <c r="T12" i="2"/>
  <c r="H12" i="2"/>
  <c r="D12" i="2"/>
  <c r="BT11" i="2"/>
  <c r="BD11" i="2"/>
  <c r="AR11" i="2"/>
  <c r="AQ11" i="2"/>
  <c r="AM11" i="2"/>
  <c r="AL11" i="2"/>
  <c r="AH11" i="2"/>
  <c r="AG11" i="2"/>
  <c r="AC11" i="2"/>
  <c r="T11" i="2"/>
  <c r="H11" i="2"/>
  <c r="D11" i="2"/>
  <c r="BT10" i="2"/>
  <c r="BD10" i="2"/>
  <c r="AR10" i="2"/>
  <c r="AQ10" i="2"/>
  <c r="AM10" i="2"/>
  <c r="AL10" i="2"/>
  <c r="AH10" i="2"/>
  <c r="AG10" i="2"/>
  <c r="AC10" i="2"/>
  <c r="T10" i="2"/>
  <c r="H10" i="2"/>
  <c r="D10" i="2"/>
  <c r="BT9" i="2"/>
  <c r="BD9" i="2"/>
  <c r="AR9" i="2"/>
  <c r="AQ9" i="2"/>
  <c r="AM9" i="2"/>
  <c r="AL9" i="2"/>
  <c r="AH9" i="2"/>
  <c r="AG9" i="2"/>
  <c r="AC9" i="2"/>
  <c r="T9" i="2"/>
  <c r="H9" i="2"/>
  <c r="D9" i="2"/>
  <c r="BT8" i="2"/>
  <c r="BD8" i="2"/>
  <c r="AZ10" i="2"/>
  <c r="AR8" i="2"/>
  <c r="AQ8" i="2"/>
  <c r="AM8" i="2"/>
  <c r="AL8" i="2"/>
  <c r="AH8" i="2"/>
  <c r="AG8" i="2"/>
  <c r="AC8" i="2"/>
  <c r="T8" i="2"/>
  <c r="H8" i="2"/>
  <c r="D8" i="2"/>
  <c r="BT7" i="2"/>
  <c r="BD7" i="2"/>
  <c r="AZ7" i="2"/>
  <c r="AR7" i="2"/>
  <c r="AQ7" i="2"/>
  <c r="AM7" i="2"/>
  <c r="AL7" i="2"/>
  <c r="AH7" i="2"/>
  <c r="AG7" i="2"/>
  <c r="AC7" i="2"/>
  <c r="T7" i="2"/>
  <c r="H7" i="2"/>
  <c r="D7" i="2"/>
  <c r="BT6" i="2"/>
  <c r="BD6" i="2"/>
  <c r="AZ6" i="2"/>
  <c r="AR6" i="2"/>
  <c r="AQ6" i="2"/>
  <c r="AM6" i="2"/>
  <c r="AL6" i="2"/>
  <c r="AH6" i="2"/>
  <c r="AG6" i="2"/>
  <c r="AC6" i="2"/>
  <c r="T6" i="2"/>
  <c r="H6" i="2"/>
  <c r="D6" i="2"/>
  <c r="BT5" i="2"/>
  <c r="BD5" i="2"/>
  <c r="AZ5" i="2"/>
  <c r="AV5" i="2"/>
  <c r="AR5" i="2"/>
  <c r="AQ5" i="2"/>
  <c r="AM5" i="2"/>
  <c r="AL5" i="2"/>
  <c r="AH5" i="2"/>
  <c r="AG5" i="2"/>
  <c r="AC5" i="2"/>
  <c r="Y5" i="2"/>
  <c r="T5" i="2"/>
  <c r="H5" i="2"/>
  <c r="D5" i="2"/>
  <c r="BX4" i="2"/>
  <c r="BT4" i="2"/>
  <c r="BD4" i="2"/>
  <c r="AZ4" i="2"/>
  <c r="AV4" i="2"/>
  <c r="AR4" i="2"/>
  <c r="AQ4" i="2"/>
  <c r="AM4" i="2"/>
  <c r="AL4" i="2"/>
  <c r="AH4" i="2"/>
  <c r="AG4" i="2"/>
  <c r="AC4" i="2"/>
  <c r="Y4" i="2"/>
  <c r="T4" i="2"/>
  <c r="L4" i="2"/>
  <c r="H4" i="2"/>
  <c r="D4" i="2"/>
  <c r="BX3" i="2"/>
  <c r="BT3" i="2"/>
  <c r="BD3" i="2"/>
  <c r="AZ3" i="2"/>
  <c r="AV3" i="2"/>
  <c r="AR3" i="2"/>
  <c r="AQ3" i="2"/>
  <c r="AM3" i="2"/>
  <c r="AL3" i="2"/>
  <c r="AH3" i="2"/>
  <c r="AG3" i="2"/>
  <c r="AC3" i="2"/>
  <c r="Y3" i="2"/>
  <c r="T3" i="2"/>
  <c r="P3" i="2"/>
  <c r="L3" i="2"/>
  <c r="H3" i="2"/>
  <c r="D3" i="2"/>
  <c r="BX2" i="2"/>
  <c r="BT2" i="2"/>
  <c r="BD2" i="2"/>
  <c r="AZ2" i="2"/>
  <c r="AV2" i="2"/>
  <c r="AR2" i="2"/>
  <c r="AQ2" i="2"/>
  <c r="AM2" i="2"/>
  <c r="AL2" i="2"/>
  <c r="AG2" i="2"/>
  <c r="AC2" i="2"/>
  <c r="Y2" i="2"/>
  <c r="T2" i="2"/>
  <c r="P2" i="2"/>
  <c r="L2" i="2"/>
  <c r="H2" i="2"/>
  <c r="D2" i="2"/>
  <c r="F24" i="13" l="1"/>
  <c r="CC12" i="11"/>
  <c r="CC12" i="9"/>
  <c r="F23" i="9"/>
  <c r="F23" i="13"/>
  <c r="CC40" i="13"/>
  <c r="CC39" i="9"/>
  <c r="CC39" i="11"/>
  <c r="CC40" i="12"/>
  <c r="CC40" i="9"/>
  <c r="CC40" i="11"/>
  <c r="CC41" i="13"/>
  <c r="CC41" i="12"/>
  <c r="CC41" i="11"/>
  <c r="CC41" i="9"/>
  <c r="GV49" i="14"/>
  <c r="F24" i="12"/>
  <c r="F24" i="11"/>
  <c r="CC39" i="13"/>
  <c r="F24" i="9"/>
  <c r="CC39" i="12"/>
</calcChain>
</file>

<file path=xl/sharedStrings.xml><?xml version="1.0" encoding="utf-8"?>
<sst xmlns="http://schemas.openxmlformats.org/spreadsheetml/2006/main" count="1704" uniqueCount="907">
  <si>
    <t>U. Medida</t>
  </si>
  <si>
    <t>Forma de Pago</t>
  </si>
  <si>
    <t>Impuesto</t>
  </si>
  <si>
    <t>Metodo de Pago</t>
  </si>
  <si>
    <t>Moneda</t>
  </si>
  <si>
    <t>Pais</t>
  </si>
  <si>
    <t>Regimen Fiscal</t>
  </si>
  <si>
    <t>Tasa / Cuota / Traslado</t>
  </si>
  <si>
    <t>Tasa / Cuota / Retención</t>
  </si>
  <si>
    <t>Impuestos Locales</t>
  </si>
  <si>
    <t>Tipo de Comprobante</t>
  </si>
  <si>
    <t>Tipo de Relación</t>
  </si>
  <si>
    <t>Uso de CFDI</t>
  </si>
  <si>
    <t>Residencia Fiscal Extranjero</t>
  </si>
  <si>
    <t>Tasa o Couta</t>
  </si>
  <si>
    <t>ACT</t>
  </si>
  <si>
    <t>Actividad</t>
  </si>
  <si>
    <t>01</t>
  </si>
  <si>
    <t>Efectivo</t>
  </si>
  <si>
    <t>001</t>
  </si>
  <si>
    <t>ISR</t>
  </si>
  <si>
    <t>PUE</t>
  </si>
  <si>
    <t>Pago en una sola exhibición</t>
  </si>
  <si>
    <t>MXN</t>
  </si>
  <si>
    <t>Peso Mexicano</t>
  </si>
  <si>
    <t>2</t>
  </si>
  <si>
    <t>MEX</t>
  </si>
  <si>
    <t>México</t>
  </si>
  <si>
    <t>General de Ley Personas Morales</t>
  </si>
  <si>
    <t>Exento</t>
  </si>
  <si>
    <t>IVA</t>
  </si>
  <si>
    <t>0.160000</t>
  </si>
  <si>
    <t>I</t>
  </si>
  <si>
    <t>Ingreso</t>
  </si>
  <si>
    <t>Nota de crédito de los documentos relacionados</t>
  </si>
  <si>
    <t>G01</t>
  </si>
  <si>
    <t>Adquisición de mercancias</t>
  </si>
  <si>
    <t>1</t>
  </si>
  <si>
    <t>DEU</t>
  </si>
  <si>
    <t>Alemania</t>
  </si>
  <si>
    <t>Tasa (%)</t>
  </si>
  <si>
    <t>DPC</t>
  </si>
  <si>
    <t>Docenas de piezas</t>
  </si>
  <si>
    <t>02</t>
  </si>
  <si>
    <t>Cheque nominativo</t>
  </si>
  <si>
    <t>002</t>
  </si>
  <si>
    <t>PPD</t>
  </si>
  <si>
    <t>Pago en parcialidades o diferido</t>
  </si>
  <si>
    <t>MXV</t>
  </si>
  <si>
    <t>México Unidad de Inversión (UDI)</t>
  </si>
  <si>
    <t>ESP</t>
  </si>
  <si>
    <t>España</t>
  </si>
  <si>
    <t>Personas Morales con Fines no Lucrativos</t>
  </si>
  <si>
    <t>0.000000</t>
  </si>
  <si>
    <t>0.265000</t>
  </si>
  <si>
    <t>IEPS</t>
  </si>
  <si>
    <t>E</t>
  </si>
  <si>
    <t>Egreso</t>
  </si>
  <si>
    <t>Nota de débito de los documentos relacionados</t>
  </si>
  <si>
    <t>G02</t>
  </si>
  <si>
    <t>Devoluciones, descuentos o bonificaciones</t>
  </si>
  <si>
    <t>ARG</t>
  </si>
  <si>
    <t>Argentina</t>
  </si>
  <si>
    <t>Cuota ($)</t>
  </si>
  <si>
    <t>KMT</t>
  </si>
  <si>
    <t>Kilómetro</t>
  </si>
  <si>
    <t>03</t>
  </si>
  <si>
    <t>Transferencia electrónica de fondos</t>
  </si>
  <si>
    <t>003</t>
  </si>
  <si>
    <t>USD</t>
  </si>
  <si>
    <t>USA</t>
  </si>
  <si>
    <t>Estados Unidos (los)</t>
  </si>
  <si>
    <t>Sueldos y Salarios e Ingresos Asimilados a Salarios</t>
  </si>
  <si>
    <t>0.300000</t>
  </si>
  <si>
    <t>T</t>
  </si>
  <si>
    <t>Traslado</t>
  </si>
  <si>
    <t>Devolución de mercancía sobre facturas o traslados previos</t>
  </si>
  <si>
    <t>G03</t>
  </si>
  <si>
    <t>Gastos en general</t>
  </si>
  <si>
    <t>AUS</t>
  </si>
  <si>
    <t>Australia</t>
  </si>
  <si>
    <t>3</t>
  </si>
  <si>
    <t>XKI</t>
  </si>
  <si>
    <t>Kit (Conjunto de piezas)</t>
  </si>
  <si>
    <t>04</t>
  </si>
  <si>
    <t>Tarjeta de crédito</t>
  </si>
  <si>
    <t>USN</t>
  </si>
  <si>
    <t>Dólar estadounidense (día siguiente)</t>
  </si>
  <si>
    <t>CAN</t>
  </si>
  <si>
    <t>Canadá</t>
  </si>
  <si>
    <t>Arrendamiento</t>
  </si>
  <si>
    <t>0.530000</t>
  </si>
  <si>
    <t>P</t>
  </si>
  <si>
    <t>Pago</t>
  </si>
  <si>
    <t>Sustitución de los CFDI previos</t>
  </si>
  <si>
    <t>I01</t>
  </si>
  <si>
    <t>Construcciones</t>
  </si>
  <si>
    <t>BEL</t>
  </si>
  <si>
    <t>Bélgica</t>
  </si>
  <si>
    <t>LTR</t>
  </si>
  <si>
    <t>Litro</t>
  </si>
  <si>
    <t>05</t>
  </si>
  <si>
    <t>Monedero electrónico</t>
  </si>
  <si>
    <t>CAD</t>
  </si>
  <si>
    <t>Régimen de Enajenación o Adquisición de Bienes</t>
  </si>
  <si>
    <t>0.500000</t>
  </si>
  <si>
    <t>Traslados de mercancias facturados previamente</t>
  </si>
  <si>
    <t>I02</t>
  </si>
  <si>
    <t>Mobilario y equipo de oficina por inversiones</t>
  </si>
  <si>
    <t>BLZ</t>
  </si>
  <si>
    <t>Belice</t>
  </si>
  <si>
    <t>MTR</t>
  </si>
  <si>
    <t>Metro</t>
  </si>
  <si>
    <t>06</t>
  </si>
  <si>
    <t>Dinero electrónico</t>
  </si>
  <si>
    <t>AED</t>
  </si>
  <si>
    <t>Dirham de EAU</t>
  </si>
  <si>
    <t>Demás ingresos</t>
  </si>
  <si>
    <t>1.600000</t>
  </si>
  <si>
    <t>Factura generada por los traslados previos</t>
  </si>
  <si>
    <t>I03</t>
  </si>
  <si>
    <t>Equipo de transporte</t>
  </si>
  <si>
    <t>BOL</t>
  </si>
  <si>
    <t>Bolivia, Estado Plurinacional de</t>
  </si>
  <si>
    <t>MTK</t>
  </si>
  <si>
    <t>Metro cuadrado</t>
  </si>
  <si>
    <t>08</t>
  </si>
  <si>
    <t>Vales de despensa</t>
  </si>
  <si>
    <t>AFN</t>
  </si>
  <si>
    <t>Afghani</t>
  </si>
  <si>
    <t>0.304000</t>
  </si>
  <si>
    <t>07</t>
  </si>
  <si>
    <t>CFDI por aplicación de anticipo</t>
  </si>
  <si>
    <t>I04</t>
  </si>
  <si>
    <t>Equipo de computo y accesorios</t>
  </si>
  <si>
    <t>BRA</t>
  </si>
  <si>
    <t>Brasil</t>
  </si>
  <si>
    <t>MTQ</t>
  </si>
  <si>
    <t>Metro cúbico</t>
  </si>
  <si>
    <t>12</t>
  </si>
  <si>
    <t>Dación en pago</t>
  </si>
  <si>
    <t>ALL</t>
  </si>
  <si>
    <t>Lek</t>
  </si>
  <si>
    <t>Residentes en el Extranjero sin Establecimiento Permanente en México</t>
  </si>
  <si>
    <t>0.250000</t>
  </si>
  <si>
    <t>I05</t>
  </si>
  <si>
    <t>Dados, troqueles, moldes, matrices y herramental</t>
  </si>
  <si>
    <t>LM</t>
  </si>
  <si>
    <t>Metro lineal</t>
  </si>
  <si>
    <t>13</t>
  </si>
  <si>
    <t>Pago por subrogación</t>
  </si>
  <si>
    <t>AMD</t>
  </si>
  <si>
    <t>Dram armenio</t>
  </si>
  <si>
    <t>Ingresos por Dividendos (socios y accionistas)</t>
  </si>
  <si>
    <t>0.090000</t>
  </si>
  <si>
    <t>I06</t>
  </si>
  <si>
    <t>Comunicaciones telefónicas</t>
  </si>
  <si>
    <t>CHL</t>
  </si>
  <si>
    <t>Chile</t>
  </si>
  <si>
    <t>H87</t>
  </si>
  <si>
    <t>Pieza</t>
  </si>
  <si>
    <t>14</t>
  </si>
  <si>
    <t>Pago por consignación</t>
  </si>
  <si>
    <t>ANG</t>
  </si>
  <si>
    <t>Florín antillano neerlandés</t>
  </si>
  <si>
    <t>Personas Físicas con Actividades Empresariales y Profesionales</t>
  </si>
  <si>
    <t>0.080000</t>
  </si>
  <si>
    <t>I07</t>
  </si>
  <si>
    <t>Comunicaciones satelitales</t>
  </si>
  <si>
    <t>CHN</t>
  </si>
  <si>
    <t>China</t>
  </si>
  <si>
    <t>E48</t>
  </si>
  <si>
    <t>Unidad de servicio</t>
  </si>
  <si>
    <t>15</t>
  </si>
  <si>
    <t>Condonación</t>
  </si>
  <si>
    <t>AOA</t>
  </si>
  <si>
    <t>Kwanza</t>
  </si>
  <si>
    <t>Ingresos por intereses</t>
  </si>
  <si>
    <t>0.070000</t>
  </si>
  <si>
    <t>I08</t>
  </si>
  <si>
    <t>Otra maquinaria y equipo</t>
  </si>
  <si>
    <t>COL</t>
  </si>
  <si>
    <t>Colombia</t>
  </si>
  <si>
    <t>XBX</t>
  </si>
  <si>
    <t>Caja</t>
  </si>
  <si>
    <t>17</t>
  </si>
  <si>
    <t>Compensación</t>
  </si>
  <si>
    <t>ARS</t>
  </si>
  <si>
    <t>Peso Argentino</t>
  </si>
  <si>
    <t>Régimen de los ingresos por obtención de premios</t>
  </si>
  <si>
    <t>0.060000</t>
  </si>
  <si>
    <t>D01</t>
  </si>
  <si>
    <t>Honorarios médicos, dentales y gastos hospitalarios.</t>
  </si>
  <si>
    <t>PRK</t>
  </si>
  <si>
    <t>Corea (la República Democrática Popular de)</t>
  </si>
  <si>
    <t>YRD</t>
  </si>
  <si>
    <t>Yarda</t>
  </si>
  <si>
    <t>23</t>
  </si>
  <si>
    <t>Novación</t>
  </si>
  <si>
    <t>AUD</t>
  </si>
  <si>
    <t>Dólar Australiano</t>
  </si>
  <si>
    <t>Sin obligaciones fiscales</t>
  </si>
  <si>
    <t>0.350000</t>
  </si>
  <si>
    <t>D02</t>
  </si>
  <si>
    <t>Gastos médicos por incapacidad o discapacidad</t>
  </si>
  <si>
    <t>KOR</t>
  </si>
  <si>
    <t>Corea (la República de)</t>
  </si>
  <si>
    <t>XUN</t>
  </si>
  <si>
    <t>Unidad</t>
  </si>
  <si>
    <t>24</t>
  </si>
  <si>
    <t>Confusión</t>
  </si>
  <si>
    <t>AWG</t>
  </si>
  <si>
    <t>Aruba Florin</t>
  </si>
  <si>
    <t>Sociedades Cooperativas de Producción que optan por diferir sus ingresos</t>
  </si>
  <si>
    <t>D03</t>
  </si>
  <si>
    <t>Gastos funerales.</t>
  </si>
  <si>
    <t>CRI</t>
  </si>
  <si>
    <t>Costa Rica</t>
  </si>
  <si>
    <t>XLT</t>
  </si>
  <si>
    <t>Lote</t>
  </si>
  <si>
    <t>25</t>
  </si>
  <si>
    <t>Remisión de deuda</t>
  </si>
  <si>
    <t>AZN</t>
  </si>
  <si>
    <t>Azerbaijanian Manat</t>
  </si>
  <si>
    <t>Incorporación Fiscal</t>
  </si>
  <si>
    <t>0.030000</t>
  </si>
  <si>
    <t>D04</t>
  </si>
  <si>
    <t>Donativos.</t>
  </si>
  <si>
    <t>HRV</t>
  </si>
  <si>
    <t>Croacia</t>
  </si>
  <si>
    <t>XIF</t>
  </si>
  <si>
    <t>Envase para alimentos</t>
  </si>
  <si>
    <t>26</t>
  </si>
  <si>
    <t>Prescripción o caducidad</t>
  </si>
  <si>
    <t>BAM</t>
  </si>
  <si>
    <t>Convertibles marca</t>
  </si>
  <si>
    <t>Actividades Agrícolas, Ganaderas, Silvícolas y Pesqueras</t>
  </si>
  <si>
    <t>D05</t>
  </si>
  <si>
    <t>Intereses reales efectivamente pagados por créditos hipotecarios (casa habitación).</t>
  </si>
  <si>
    <t>CUB</t>
  </si>
  <si>
    <t>Cuba</t>
  </si>
  <si>
    <t>XBT</t>
  </si>
  <si>
    <t>Rollo de tela</t>
  </si>
  <si>
    <t>27</t>
  </si>
  <si>
    <t>A satisfacción del acreedor</t>
  </si>
  <si>
    <t>BBD</t>
  </si>
  <si>
    <t>Dólar de Barbados</t>
  </si>
  <si>
    <t>Opcional para Grupos de Sociedades</t>
  </si>
  <si>
    <t>D06</t>
  </si>
  <si>
    <t>Aportaciones voluntarias al SAR.</t>
  </si>
  <si>
    <t>DNK</t>
  </si>
  <si>
    <t>Dinamarca</t>
  </si>
  <si>
    <t>XBJ</t>
  </si>
  <si>
    <t>Cubeta</t>
  </si>
  <si>
    <t>28</t>
  </si>
  <si>
    <t>Tarjeta de débito</t>
  </si>
  <si>
    <t>BDT</t>
  </si>
  <si>
    <t>Taka</t>
  </si>
  <si>
    <t>Coordinados</t>
  </si>
  <si>
    <t>D07</t>
  </si>
  <si>
    <t>Primas por seguros de gastos médicos.</t>
  </si>
  <si>
    <t>ECU</t>
  </si>
  <si>
    <t>Ecuador</t>
  </si>
  <si>
    <t>WW</t>
  </si>
  <si>
    <t>Mililitro de agua</t>
  </si>
  <si>
    <t>29</t>
  </si>
  <si>
    <t>Tarjeta de servicios</t>
  </si>
  <si>
    <t>BGN</t>
  </si>
  <si>
    <t>Lev búlgaro</t>
  </si>
  <si>
    <t>D08</t>
  </si>
  <si>
    <t>Gastos de transportación escolar obligatoria.</t>
  </si>
  <si>
    <t>SLV</t>
  </si>
  <si>
    <t>El Salvador</t>
  </si>
  <si>
    <t>DAY</t>
  </si>
  <si>
    <t>Día</t>
  </si>
  <si>
    <t>30</t>
  </si>
  <si>
    <t>Aplicación de anticipos</t>
  </si>
  <si>
    <t>BHD</t>
  </si>
  <si>
    <t>Dinar de Bahrein</t>
  </si>
  <si>
    <t>D09</t>
  </si>
  <si>
    <t>Depósitos en cuentas para el ahorro, primas que tengan como base planes de pensiones.</t>
  </si>
  <si>
    <t>SVN</t>
  </si>
  <si>
    <t>Eslovenia</t>
  </si>
  <si>
    <t>WEE</t>
  </si>
  <si>
    <t>Semana</t>
  </si>
  <si>
    <t>99</t>
  </si>
  <si>
    <t>Por definir</t>
  </si>
  <si>
    <t>BIF</t>
  </si>
  <si>
    <t>Burundi Franc</t>
  </si>
  <si>
    <t>0</t>
  </si>
  <si>
    <t>D10</t>
  </si>
  <si>
    <t>Pagos por servicios educativos (colegiaturas)</t>
  </si>
  <si>
    <t>MON</t>
  </si>
  <si>
    <t xml:space="preserve">Mes </t>
  </si>
  <si>
    <t>BMD</t>
  </si>
  <si>
    <t>Dólar de Bermudas</t>
  </si>
  <si>
    <t>P01</t>
  </si>
  <si>
    <t>VS</t>
  </si>
  <si>
    <t>Visita</t>
  </si>
  <si>
    <t>BND</t>
  </si>
  <si>
    <t>Dólar de Brunei</t>
  </si>
  <si>
    <t>ETH</t>
  </si>
  <si>
    <t>Etiopía</t>
  </si>
  <si>
    <t>S6</t>
  </si>
  <si>
    <t>Sesión</t>
  </si>
  <si>
    <t>BOB</t>
  </si>
  <si>
    <t>Boliviano</t>
  </si>
  <si>
    <t>PHL</t>
  </si>
  <si>
    <t>Filipinas (las)</t>
  </si>
  <si>
    <t>ROM</t>
  </si>
  <si>
    <t>Habitación</t>
  </si>
  <si>
    <t>BOV</t>
  </si>
  <si>
    <t>Mvdol</t>
  </si>
  <si>
    <t>FIN</t>
  </si>
  <si>
    <t>Finlandia</t>
  </si>
  <si>
    <t>PR</t>
  </si>
  <si>
    <t>Par</t>
  </si>
  <si>
    <t>BRL</t>
  </si>
  <si>
    <t>Real brasileño</t>
  </si>
  <si>
    <t>FRA</t>
  </si>
  <si>
    <t>Francia</t>
  </si>
  <si>
    <t>AS</t>
  </si>
  <si>
    <t>Variedad</t>
  </si>
  <si>
    <t>BSD</t>
  </si>
  <si>
    <t>Dólar de las Bahamas</t>
  </si>
  <si>
    <t>GTM</t>
  </si>
  <si>
    <t>Guatemala</t>
  </si>
  <si>
    <t>ZZ</t>
  </si>
  <si>
    <t>Mutuamente definido</t>
  </si>
  <si>
    <t>BTN</t>
  </si>
  <si>
    <t>Ngultrum</t>
  </si>
  <si>
    <t>HND</t>
  </si>
  <si>
    <t>Honduras</t>
  </si>
  <si>
    <t>KGM</t>
  </si>
  <si>
    <t>Kilogramo</t>
  </si>
  <si>
    <t>BWP</t>
  </si>
  <si>
    <t>Pula</t>
  </si>
  <si>
    <t>HKG</t>
  </si>
  <si>
    <t>Hong Kong</t>
  </si>
  <si>
    <t>XPK</t>
  </si>
  <si>
    <t>Paquete</t>
  </si>
  <si>
    <t>BYR</t>
  </si>
  <si>
    <t>Rublo bielorruso</t>
  </si>
  <si>
    <t>IND</t>
  </si>
  <si>
    <t>India</t>
  </si>
  <si>
    <t>XRO</t>
  </si>
  <si>
    <t>Rollo</t>
  </si>
  <si>
    <t>BZD</t>
  </si>
  <si>
    <t>Dólar de Belice</t>
  </si>
  <si>
    <t>IDN</t>
  </si>
  <si>
    <t>Indonesia</t>
  </si>
  <si>
    <t>CDF</t>
  </si>
  <si>
    <t>Franco congoleño</t>
  </si>
  <si>
    <t>UMI</t>
  </si>
  <si>
    <t>Islas de Ultramar Menores de Estados Unidos (las)</t>
  </si>
  <si>
    <t>CHE</t>
  </si>
  <si>
    <t>WIR Euro</t>
  </si>
  <si>
    <t>VIR</t>
  </si>
  <si>
    <t>Islas Vírgenes (EE.UU.)</t>
  </si>
  <si>
    <t>CHF</t>
  </si>
  <si>
    <t>Franco Suizo</t>
  </si>
  <si>
    <t>Israel</t>
  </si>
  <si>
    <t>CHW</t>
  </si>
  <si>
    <t>Franc WIR</t>
  </si>
  <si>
    <t>ITA</t>
  </si>
  <si>
    <t>Italia</t>
  </si>
  <si>
    <t>CLF</t>
  </si>
  <si>
    <t>Unidad de Fomento</t>
  </si>
  <si>
    <t>4</t>
  </si>
  <si>
    <t>JAM</t>
  </si>
  <si>
    <t>Jamaica</t>
  </si>
  <si>
    <t>CLP</t>
  </si>
  <si>
    <t>Peso chileno</t>
  </si>
  <si>
    <t>JPN</t>
  </si>
  <si>
    <t>Japón</t>
  </si>
  <si>
    <t>CNY</t>
  </si>
  <si>
    <t>Yuan Renminbi</t>
  </si>
  <si>
    <t>COP</t>
  </si>
  <si>
    <t>Peso Colombiano</t>
  </si>
  <si>
    <t>NIC</t>
  </si>
  <si>
    <t>Nicaragua</t>
  </si>
  <si>
    <t>COU</t>
  </si>
  <si>
    <t>Unidad de Valor real</t>
  </si>
  <si>
    <t>NOR</t>
  </si>
  <si>
    <t>Noruega</t>
  </si>
  <si>
    <t>CRC</t>
  </si>
  <si>
    <t>Colón costarricense</t>
  </si>
  <si>
    <t>PAN</t>
  </si>
  <si>
    <t>Panamá</t>
  </si>
  <si>
    <t>CUC</t>
  </si>
  <si>
    <t>Peso Convertible</t>
  </si>
  <si>
    <t>PRY</t>
  </si>
  <si>
    <t>Paraguay</t>
  </si>
  <si>
    <t>CUP</t>
  </si>
  <si>
    <t>Peso Cubano</t>
  </si>
  <si>
    <t>PER</t>
  </si>
  <si>
    <t>Perú</t>
  </si>
  <si>
    <t>CVE</t>
  </si>
  <si>
    <t>Cabo Verde Escudo</t>
  </si>
  <si>
    <t>POL</t>
  </si>
  <si>
    <t>Polonia</t>
  </si>
  <si>
    <t>CZK</t>
  </si>
  <si>
    <t>Corona checa</t>
  </si>
  <si>
    <t>PRT</t>
  </si>
  <si>
    <t>Portugal</t>
  </si>
  <si>
    <t>DJF</t>
  </si>
  <si>
    <t>Franco de Djibouti</t>
  </si>
  <si>
    <t>PRI</t>
  </si>
  <si>
    <t>Puerto Rico</t>
  </si>
  <si>
    <t>DKK</t>
  </si>
  <si>
    <t>Corona danesa</t>
  </si>
  <si>
    <t>GBR</t>
  </si>
  <si>
    <t>Reino Unido (el)</t>
  </si>
  <si>
    <t>DOP</t>
  </si>
  <si>
    <t>Peso Dominicano</t>
  </si>
  <si>
    <t>ROU</t>
  </si>
  <si>
    <t>Rumania</t>
  </si>
  <si>
    <t>DZD</t>
  </si>
  <si>
    <t>Dinar argelino</t>
  </si>
  <si>
    <t>RUS</t>
  </si>
  <si>
    <t>Rusia, (la) Federación de</t>
  </si>
  <si>
    <t>EGP</t>
  </si>
  <si>
    <t>Libra egipcia</t>
  </si>
  <si>
    <t>THA</t>
  </si>
  <si>
    <t>Tailandia</t>
  </si>
  <si>
    <t>ERN</t>
  </si>
  <si>
    <t>Nakfa</t>
  </si>
  <si>
    <t>TWN</t>
  </si>
  <si>
    <t>Taiwán (Provincia de China)</t>
  </si>
  <si>
    <t>ETB</t>
  </si>
  <si>
    <t>Birr etíope</t>
  </si>
  <si>
    <t>TTO</t>
  </si>
  <si>
    <t>Trinidad y Tobago</t>
  </si>
  <si>
    <t>EUR</t>
  </si>
  <si>
    <t>Euro</t>
  </si>
  <si>
    <t>TUN</t>
  </si>
  <si>
    <t>Túnez</t>
  </si>
  <si>
    <t>FJD</t>
  </si>
  <si>
    <t>Dólar de Fiji</t>
  </si>
  <si>
    <t>TUR</t>
  </si>
  <si>
    <t>Turquía</t>
  </si>
  <si>
    <t>FKP</t>
  </si>
  <si>
    <t>Libra malvinense</t>
  </si>
  <si>
    <t>URY</t>
  </si>
  <si>
    <t>Uruguay</t>
  </si>
  <si>
    <t>GBP</t>
  </si>
  <si>
    <t>Libra Esterlina</t>
  </si>
  <si>
    <t>VAT</t>
  </si>
  <si>
    <t>Santa Sede[Estado de la Ciudad del Vaticano] (la)</t>
  </si>
  <si>
    <t>GEL</t>
  </si>
  <si>
    <t>Lari</t>
  </si>
  <si>
    <t>VEN</t>
  </si>
  <si>
    <t>Venezuela, República Bolivariana de</t>
  </si>
  <si>
    <t>GHS</t>
  </si>
  <si>
    <t>Cedi de Ghana</t>
  </si>
  <si>
    <t>ZZZ</t>
  </si>
  <si>
    <t>Países no declarados</t>
  </si>
  <si>
    <t>GIP</t>
  </si>
  <si>
    <t>Libra de Gibraltar</t>
  </si>
  <si>
    <t>GMD</t>
  </si>
  <si>
    <t>Dalasi</t>
  </si>
  <si>
    <t>GNF</t>
  </si>
  <si>
    <t>Franco guineano</t>
  </si>
  <si>
    <t>GTQ</t>
  </si>
  <si>
    <t>Quetzal</t>
  </si>
  <si>
    <t>GYD</t>
  </si>
  <si>
    <t>Dólar guyanés</t>
  </si>
  <si>
    <t>HKD</t>
  </si>
  <si>
    <t>HNL</t>
  </si>
  <si>
    <t>Lempira</t>
  </si>
  <si>
    <t>HRK</t>
  </si>
  <si>
    <t>Kuna</t>
  </si>
  <si>
    <t>HTG</t>
  </si>
  <si>
    <t>Gourde</t>
  </si>
  <si>
    <t>HUF</t>
  </si>
  <si>
    <t>Florín</t>
  </si>
  <si>
    <t>IDR</t>
  </si>
  <si>
    <t>Rupia</t>
  </si>
  <si>
    <t>ILS</t>
  </si>
  <si>
    <t>Nuevo Shekel Israelí</t>
  </si>
  <si>
    <t>INR</t>
  </si>
  <si>
    <t>Rupia india</t>
  </si>
  <si>
    <t>IQD</t>
  </si>
  <si>
    <t>Dinar iraquí</t>
  </si>
  <si>
    <t>IRR</t>
  </si>
  <si>
    <t>Rial iraní</t>
  </si>
  <si>
    <t>ISK</t>
  </si>
  <si>
    <t>Corona islandesa</t>
  </si>
  <si>
    <t>JMD</t>
  </si>
  <si>
    <t>Dólar Jamaiquino</t>
  </si>
  <si>
    <t>JOD</t>
  </si>
  <si>
    <t>Dinar jordano</t>
  </si>
  <si>
    <t>JPY</t>
  </si>
  <si>
    <t>Yen</t>
  </si>
  <si>
    <t>KES</t>
  </si>
  <si>
    <t>Chelín keniano</t>
  </si>
  <si>
    <t>KGS</t>
  </si>
  <si>
    <t>Som</t>
  </si>
  <si>
    <t>KHR</t>
  </si>
  <si>
    <t>Riel</t>
  </si>
  <si>
    <t>KMF</t>
  </si>
  <si>
    <t>Franco Comoro</t>
  </si>
  <si>
    <t>KPW</t>
  </si>
  <si>
    <t>Corea del Norte ganó</t>
  </si>
  <si>
    <t>KRW</t>
  </si>
  <si>
    <t>Won</t>
  </si>
  <si>
    <t>KWD</t>
  </si>
  <si>
    <t>Dinar kuwaití</t>
  </si>
  <si>
    <t>KYD</t>
  </si>
  <si>
    <t>Dólar de las Islas Caimán</t>
  </si>
  <si>
    <t>KZT</t>
  </si>
  <si>
    <t>Tenge</t>
  </si>
  <si>
    <t>LAK</t>
  </si>
  <si>
    <t>Kip</t>
  </si>
  <si>
    <t>LBP</t>
  </si>
  <si>
    <t>Libra libanesa</t>
  </si>
  <si>
    <t>LKR</t>
  </si>
  <si>
    <t>Rupia de Sri Lanka</t>
  </si>
  <si>
    <t>LRD</t>
  </si>
  <si>
    <t>Dólar liberiano</t>
  </si>
  <si>
    <t>LSL</t>
  </si>
  <si>
    <t>Loti</t>
  </si>
  <si>
    <t>LYD</t>
  </si>
  <si>
    <t>Dinar libio</t>
  </si>
  <si>
    <t>MAD</t>
  </si>
  <si>
    <t>Dirham marroquí</t>
  </si>
  <si>
    <t>MDL</t>
  </si>
  <si>
    <t>Leu moldavo</t>
  </si>
  <si>
    <t>MGA</t>
  </si>
  <si>
    <t>Ariary malgache</t>
  </si>
  <si>
    <t>MKD</t>
  </si>
  <si>
    <t>Denar</t>
  </si>
  <si>
    <t>MMK</t>
  </si>
  <si>
    <t>Kyat</t>
  </si>
  <si>
    <t>MNT</t>
  </si>
  <si>
    <t>Tugrik</t>
  </si>
  <si>
    <t>MOP</t>
  </si>
  <si>
    <t>Pataca</t>
  </si>
  <si>
    <t>MRO</t>
  </si>
  <si>
    <t>Ouguiya</t>
  </si>
  <si>
    <t>MUR</t>
  </si>
  <si>
    <t>Rupia de Mauricio</t>
  </si>
  <si>
    <t>MVR</t>
  </si>
  <si>
    <t>MWK</t>
  </si>
  <si>
    <t>Kwacha</t>
  </si>
  <si>
    <t>MYR</t>
  </si>
  <si>
    <t>Ringgit malayo</t>
  </si>
  <si>
    <t>MZN</t>
  </si>
  <si>
    <t>Mozambique Metical</t>
  </si>
  <si>
    <t>NAD</t>
  </si>
  <si>
    <t>Dólar de Namibia</t>
  </si>
  <si>
    <t>NGN</t>
  </si>
  <si>
    <t>Naira</t>
  </si>
  <si>
    <t>NIO</t>
  </si>
  <si>
    <t>Córdoba Oro</t>
  </si>
  <si>
    <t>NOK</t>
  </si>
  <si>
    <t>Corona noruega</t>
  </si>
  <si>
    <t>NPR</t>
  </si>
  <si>
    <t>Rupia nepalí</t>
  </si>
  <si>
    <t>NZD</t>
  </si>
  <si>
    <t>Dólar de Nueva Zelanda</t>
  </si>
  <si>
    <t>OMR</t>
  </si>
  <si>
    <t>Rial omaní</t>
  </si>
  <si>
    <t>PAB</t>
  </si>
  <si>
    <t>Balboa</t>
  </si>
  <si>
    <t>PEN</t>
  </si>
  <si>
    <t>Nuevo Sol</t>
  </si>
  <si>
    <t>PGK</t>
  </si>
  <si>
    <t>Kina</t>
  </si>
  <si>
    <t>PHP</t>
  </si>
  <si>
    <t>Peso filipino</t>
  </si>
  <si>
    <t>PKR</t>
  </si>
  <si>
    <t>Rupia de Pakistán</t>
  </si>
  <si>
    <t>PLN</t>
  </si>
  <si>
    <t>Zloty</t>
  </si>
  <si>
    <t>PYG</t>
  </si>
  <si>
    <t>Guaraní</t>
  </si>
  <si>
    <t>QAR</t>
  </si>
  <si>
    <t>Qatar Rial</t>
  </si>
  <si>
    <t>RON</t>
  </si>
  <si>
    <t>Leu rumano</t>
  </si>
  <si>
    <t>RSD</t>
  </si>
  <si>
    <t>Dinar serbio</t>
  </si>
  <si>
    <t>RUB</t>
  </si>
  <si>
    <t>Rublo ruso</t>
  </si>
  <si>
    <t>RWF</t>
  </si>
  <si>
    <t>Franco ruandés</t>
  </si>
  <si>
    <t>SAR</t>
  </si>
  <si>
    <t>Riyal saudí</t>
  </si>
  <si>
    <t>SBD</t>
  </si>
  <si>
    <t>Dólar de las Islas Salomón</t>
  </si>
  <si>
    <t>SCR</t>
  </si>
  <si>
    <t>Rupia de Seychelles</t>
  </si>
  <si>
    <t>SDG</t>
  </si>
  <si>
    <t>Libra sudanesa</t>
  </si>
  <si>
    <t>SEK</t>
  </si>
  <si>
    <t>Corona sueca</t>
  </si>
  <si>
    <t>SGD</t>
  </si>
  <si>
    <t>SHP</t>
  </si>
  <si>
    <t>Libra de Santa Helena</t>
  </si>
  <si>
    <t>SLL</t>
  </si>
  <si>
    <t>Leona</t>
  </si>
  <si>
    <t>SOS</t>
  </si>
  <si>
    <t>Chelín somalí</t>
  </si>
  <si>
    <t>SRD</t>
  </si>
  <si>
    <t>Dólar de Suriname</t>
  </si>
  <si>
    <t>SSP</t>
  </si>
  <si>
    <t>Libra sudanesa Sur</t>
  </si>
  <si>
    <t>STD</t>
  </si>
  <si>
    <t>Dobra</t>
  </si>
  <si>
    <t>SVC</t>
  </si>
  <si>
    <t>Colon El Salvador</t>
  </si>
  <si>
    <t>SYP</t>
  </si>
  <si>
    <t>Libra Siria</t>
  </si>
  <si>
    <t>SZL</t>
  </si>
  <si>
    <t>Lilangeni</t>
  </si>
  <si>
    <t>THB</t>
  </si>
  <si>
    <t>Baht</t>
  </si>
  <si>
    <t>TJS</t>
  </si>
  <si>
    <t>Somoni</t>
  </si>
  <si>
    <t>TMT</t>
  </si>
  <si>
    <t>Turkmenistán nuevo manat</t>
  </si>
  <si>
    <t>TND</t>
  </si>
  <si>
    <t>Dinar tunecino</t>
  </si>
  <si>
    <t>TOP</t>
  </si>
  <si>
    <t>Pa'anga</t>
  </si>
  <si>
    <t>TRY</t>
  </si>
  <si>
    <t>Lira turca</t>
  </si>
  <si>
    <t>TTD</t>
  </si>
  <si>
    <t>Dólar de Trinidad y Tobago</t>
  </si>
  <si>
    <t>TWD</t>
  </si>
  <si>
    <t>Nuevo dólar de Taiwán</t>
  </si>
  <si>
    <t>TZS</t>
  </si>
  <si>
    <t>Shilling tanzano</t>
  </si>
  <si>
    <t>UAH</t>
  </si>
  <si>
    <t>Hryvnia</t>
  </si>
  <si>
    <t>UGX</t>
  </si>
  <si>
    <t>Shilling de Uganda</t>
  </si>
  <si>
    <t>UYI</t>
  </si>
  <si>
    <t>Peso Uruguay en Unidades Indexadas (URUIURUI)</t>
  </si>
  <si>
    <t>UYU</t>
  </si>
  <si>
    <t>Peso Uruguayo</t>
  </si>
  <si>
    <t>UZS</t>
  </si>
  <si>
    <t>Uzbekistán Sum</t>
  </si>
  <si>
    <t>VEF</t>
  </si>
  <si>
    <t>Bolívar</t>
  </si>
  <si>
    <t>VND</t>
  </si>
  <si>
    <t>Dong</t>
  </si>
  <si>
    <t>VUV</t>
  </si>
  <si>
    <t>Vatu</t>
  </si>
  <si>
    <t>WST</t>
  </si>
  <si>
    <t>Tala</t>
  </si>
  <si>
    <t>XAF</t>
  </si>
  <si>
    <t>Franco CFA BEAC</t>
  </si>
  <si>
    <t>XAG</t>
  </si>
  <si>
    <t>Plata</t>
  </si>
  <si>
    <t>XAU</t>
  </si>
  <si>
    <t>Oro</t>
  </si>
  <si>
    <t>XBA</t>
  </si>
  <si>
    <t>Unidad de Mercados de Bonos Unidad Europea Composite (EURCO)</t>
  </si>
  <si>
    <t>XBB</t>
  </si>
  <si>
    <t>Unidad Monetaria de Bonos de Mercados Unidad Europea (UEM-6)</t>
  </si>
  <si>
    <t>XBC</t>
  </si>
  <si>
    <t>Mercados de Bonos Unidad Europea unidad de cuenta a 9 (UCE-9)</t>
  </si>
  <si>
    <t>XBD</t>
  </si>
  <si>
    <t>Mercados de Bonos Unidad Europea unidad de cuenta a 17 (UCE-17)</t>
  </si>
  <si>
    <t>XCD</t>
  </si>
  <si>
    <t>Dólar del Caribe Oriental</t>
  </si>
  <si>
    <t>XDR</t>
  </si>
  <si>
    <t>DEG (Derechos Especiales de Giro)</t>
  </si>
  <si>
    <t>XOF</t>
  </si>
  <si>
    <t>Franco CFA BCEAO</t>
  </si>
  <si>
    <t>XPD</t>
  </si>
  <si>
    <t>Paladio</t>
  </si>
  <si>
    <t>XPF</t>
  </si>
  <si>
    <t>Franco CFP</t>
  </si>
  <si>
    <t>XPT</t>
  </si>
  <si>
    <t>Platino</t>
  </si>
  <si>
    <t>XSU</t>
  </si>
  <si>
    <t>Sucre</t>
  </si>
  <si>
    <t>XTS</t>
  </si>
  <si>
    <t>Códigos reservados específicamente para propósitos de prueba</t>
  </si>
  <si>
    <t>XUA</t>
  </si>
  <si>
    <t>Unidad ADB de Cuenta</t>
  </si>
  <si>
    <t>XXX</t>
  </si>
  <si>
    <t>Los códigos asignados para las transacciones en que intervenga ninguna moneda</t>
  </si>
  <si>
    <t>YER</t>
  </si>
  <si>
    <t>Rial yemení</t>
  </si>
  <si>
    <t>ZAR</t>
  </si>
  <si>
    <t>Rand</t>
  </si>
  <si>
    <t>ZMW</t>
  </si>
  <si>
    <t>Kwacha zambiano</t>
  </si>
  <si>
    <t>ZWL</t>
  </si>
  <si>
    <t>Zimbabwe Dólar</t>
  </si>
  <si>
    <t>Razón Social</t>
  </si>
  <si>
    <t>Calle</t>
  </si>
  <si>
    <t>Núm. Exterior</t>
  </si>
  <si>
    <t>Núm. Interior</t>
  </si>
  <si>
    <t>Colonia</t>
  </si>
  <si>
    <t>Delegación/Mpio</t>
  </si>
  <si>
    <t>Entidad</t>
  </si>
  <si>
    <t>País</t>
  </si>
  <si>
    <t>Correo</t>
  </si>
  <si>
    <t>Sucursal</t>
  </si>
  <si>
    <t>Localidad</t>
  </si>
  <si>
    <t>Referencia</t>
  </si>
  <si>
    <t>EndDoc</t>
  </si>
  <si>
    <t>End</t>
  </si>
  <si>
    <t>Start</t>
  </si>
  <si>
    <t>RFC</t>
  </si>
  <si>
    <t>Tipo de Cambio</t>
  </si>
  <si>
    <t>No. De Operación</t>
  </si>
  <si>
    <t>RFC Emisor Cta. Ordenante</t>
  </si>
  <si>
    <t>Banco Ordenante</t>
  </si>
  <si>
    <t>Cuenta Ordenante</t>
  </si>
  <si>
    <t>RFC Emisor Cta. Beneficiaria</t>
  </si>
  <si>
    <t>Cuenta Beneficiaria</t>
  </si>
  <si>
    <t>Certificado de Pago</t>
  </si>
  <si>
    <t>Saldo Anterior</t>
  </si>
  <si>
    <t>Complemento de Pago</t>
  </si>
  <si>
    <t>Tipo Cambio</t>
  </si>
  <si>
    <t>Importe Pagado</t>
  </si>
  <si>
    <t>Saldo Insoluto</t>
  </si>
  <si>
    <r>
      <rPr>
        <b/>
        <sz val="14"/>
        <color rgb="FFFF0000"/>
        <rFont val="Calibri"/>
        <family val="2"/>
        <scheme val="minor"/>
      </rPr>
      <t>*</t>
    </r>
    <r>
      <rPr>
        <b/>
        <sz val="11"/>
        <color theme="0"/>
        <rFont val="Calibri"/>
        <family val="2"/>
        <scheme val="minor"/>
      </rPr>
      <t>Moneda</t>
    </r>
  </si>
  <si>
    <t>Documentos Relacionados</t>
  </si>
  <si>
    <r>
      <rPr>
        <b/>
        <sz val="14"/>
        <color rgb="FFFF0000"/>
        <rFont val="Calibri"/>
        <family val="2"/>
        <scheme val="minor"/>
      </rPr>
      <t>*</t>
    </r>
    <r>
      <rPr>
        <b/>
        <sz val="11"/>
        <color theme="0"/>
        <rFont val="Calibri"/>
        <family val="2"/>
        <scheme val="minor"/>
      </rPr>
      <t>Id Documento / UUID</t>
    </r>
  </si>
  <si>
    <r>
      <rPr>
        <b/>
        <sz val="14"/>
        <color rgb="FFFF0000"/>
        <rFont val="Calibri"/>
        <family val="2"/>
        <scheme val="minor"/>
      </rPr>
      <t>*</t>
    </r>
    <r>
      <rPr>
        <b/>
        <sz val="11"/>
        <color theme="0"/>
        <rFont val="Calibri"/>
        <family val="2"/>
        <scheme val="minor"/>
      </rPr>
      <t>Método Pago</t>
    </r>
  </si>
  <si>
    <t>StartDoc</t>
  </si>
  <si>
    <t>CFDI Relacionado</t>
  </si>
  <si>
    <t>Residencia Fiscal</t>
  </si>
  <si>
    <t>Número de Registro ID Tributario</t>
  </si>
  <si>
    <t xml:space="preserve">Tipo De Relación     </t>
  </si>
  <si>
    <t>Serie</t>
  </si>
  <si>
    <t>Folio</t>
  </si>
  <si>
    <r>
      <t>CFDI / Datos Fijos /</t>
    </r>
    <r>
      <rPr>
        <b/>
        <sz val="11"/>
        <color rgb="FFFF0000"/>
        <rFont val="Calibri"/>
        <family val="2"/>
        <scheme val="minor"/>
      </rPr>
      <t xml:space="preserve"> No Modificar</t>
    </r>
  </si>
  <si>
    <t>31</t>
  </si>
  <si>
    <t>Intermediario pagos</t>
  </si>
  <si>
    <t>09</t>
  </si>
  <si>
    <t>Factura generada por pagos en parcialidades</t>
  </si>
  <si>
    <t>Factura generada por pagos diferidos</t>
  </si>
  <si>
    <t># Parcialidad</t>
  </si>
  <si>
    <r>
      <rPr>
        <b/>
        <sz val="11"/>
        <color rgb="FFFF0000"/>
        <rFont val="Calibri"/>
        <family val="2"/>
        <scheme val="minor"/>
      </rPr>
      <t>*</t>
    </r>
    <r>
      <rPr>
        <b/>
        <sz val="11"/>
        <rFont val="Calibri"/>
        <family val="2"/>
        <scheme val="minor"/>
      </rPr>
      <t xml:space="preserve"> Pago a </t>
    </r>
    <r>
      <rPr>
        <b/>
        <sz val="11"/>
        <color theme="1"/>
        <rFont val="Calibri"/>
        <family val="2"/>
        <scheme val="minor"/>
      </rPr>
      <t>Documento</t>
    </r>
  </si>
  <si>
    <r>
      <rPr>
        <b/>
        <sz val="11"/>
        <rFont val="Calibri"/>
        <family val="2"/>
        <scheme val="minor"/>
      </rPr>
      <t xml:space="preserve">Pago a </t>
    </r>
    <r>
      <rPr>
        <b/>
        <sz val="11"/>
        <color theme="1"/>
        <rFont val="Calibri"/>
        <family val="2"/>
        <scheme val="minor"/>
      </rPr>
      <t>Documento</t>
    </r>
  </si>
  <si>
    <t>Información del Emisor</t>
  </si>
  <si>
    <t>Información del Complemento de Pago</t>
  </si>
  <si>
    <t>Información del CFDI</t>
  </si>
  <si>
    <r>
      <rPr>
        <sz val="14"/>
        <rFont val="Calibri"/>
        <family val="2"/>
        <scheme val="minor"/>
      </rPr>
      <t>*</t>
    </r>
    <r>
      <rPr>
        <sz val="11"/>
        <rFont val="Calibri"/>
        <family val="2"/>
        <scheme val="minor"/>
      </rPr>
      <t>Tipo de Comprobante</t>
    </r>
  </si>
  <si>
    <r>
      <rPr>
        <sz val="14"/>
        <rFont val="Calibri"/>
        <family val="2"/>
        <scheme val="minor"/>
      </rPr>
      <t>*</t>
    </r>
    <r>
      <rPr>
        <sz val="11"/>
        <rFont val="Calibri"/>
        <family val="2"/>
        <scheme val="minor"/>
      </rPr>
      <t>Uso de CFDI</t>
    </r>
  </si>
  <si>
    <r>
      <rPr>
        <sz val="14"/>
        <rFont val="Calibri"/>
        <family val="2"/>
        <scheme val="minor"/>
      </rPr>
      <t>*</t>
    </r>
    <r>
      <rPr>
        <sz val="11"/>
        <rFont val="Calibri"/>
        <family val="2"/>
        <scheme val="minor"/>
      </rPr>
      <t>Cantidad</t>
    </r>
  </si>
  <si>
    <r>
      <rPr>
        <sz val="14"/>
        <rFont val="Calibri"/>
        <family val="2"/>
        <scheme val="minor"/>
      </rPr>
      <t>*</t>
    </r>
    <r>
      <rPr>
        <sz val="11"/>
        <rFont val="Calibri"/>
        <family val="2"/>
        <scheme val="minor"/>
      </rPr>
      <t>Clave de Producto o Servicio</t>
    </r>
  </si>
  <si>
    <r>
      <rPr>
        <sz val="14"/>
        <rFont val="Calibri"/>
        <family val="2"/>
        <scheme val="minor"/>
      </rPr>
      <t>*</t>
    </r>
    <r>
      <rPr>
        <sz val="11"/>
        <rFont val="Calibri"/>
        <family val="2"/>
        <scheme val="minor"/>
      </rPr>
      <t>Clave Unidad de Medida</t>
    </r>
  </si>
  <si>
    <r>
      <rPr>
        <sz val="14"/>
        <rFont val="Calibri"/>
        <family val="2"/>
        <scheme val="minor"/>
      </rPr>
      <t>*</t>
    </r>
    <r>
      <rPr>
        <sz val="11"/>
        <rFont val="Calibri"/>
        <family val="2"/>
        <scheme val="minor"/>
      </rPr>
      <t>Descripción</t>
    </r>
  </si>
  <si>
    <r>
      <rPr>
        <sz val="14"/>
        <rFont val="Calibri"/>
        <family val="2"/>
        <scheme val="minor"/>
      </rPr>
      <t>*</t>
    </r>
    <r>
      <rPr>
        <sz val="11"/>
        <rFont val="Calibri"/>
        <family val="2"/>
        <scheme val="minor"/>
      </rPr>
      <t>Valor Unitario</t>
    </r>
  </si>
  <si>
    <r>
      <rPr>
        <sz val="14"/>
        <rFont val="Calibri"/>
        <family val="2"/>
        <scheme val="minor"/>
      </rPr>
      <t>*</t>
    </r>
    <r>
      <rPr>
        <sz val="11"/>
        <rFont val="Calibri"/>
        <family val="2"/>
        <scheme val="minor"/>
      </rPr>
      <t>Importe</t>
    </r>
  </si>
  <si>
    <r>
      <rPr>
        <sz val="14"/>
        <rFont val="Calibri"/>
        <family val="2"/>
        <scheme val="minor"/>
      </rPr>
      <t>*</t>
    </r>
    <r>
      <rPr>
        <sz val="11"/>
        <rFont val="Calibri"/>
        <family val="2"/>
        <scheme val="minor"/>
      </rPr>
      <t>Subtotal</t>
    </r>
  </si>
  <si>
    <r>
      <rPr>
        <sz val="14"/>
        <rFont val="Calibri"/>
        <family val="2"/>
        <scheme val="minor"/>
      </rPr>
      <t>*</t>
    </r>
    <r>
      <rPr>
        <sz val="11"/>
        <rFont val="Calibri"/>
        <family val="2"/>
        <scheme val="minor"/>
      </rPr>
      <t>Total</t>
    </r>
  </si>
  <si>
    <r>
      <rPr>
        <sz val="14"/>
        <rFont val="Calibri"/>
        <family val="2"/>
        <scheme val="minor"/>
      </rPr>
      <t>*</t>
    </r>
    <r>
      <rPr>
        <sz val="11"/>
        <rFont val="Calibri"/>
        <family val="2"/>
        <scheme val="minor"/>
      </rPr>
      <t>Moneda</t>
    </r>
  </si>
  <si>
    <t>Información del Receptor</t>
  </si>
  <si>
    <t>Pago Recibido</t>
  </si>
  <si>
    <t>Información Bancaría</t>
  </si>
  <si>
    <t>Pago Recibido por SPEI</t>
  </si>
  <si>
    <r>
      <rPr>
        <b/>
        <sz val="14"/>
        <color rgb="FFFF0000"/>
        <rFont val="Calibri"/>
        <family val="2"/>
        <scheme val="minor"/>
      </rPr>
      <t>*</t>
    </r>
    <r>
      <rPr>
        <b/>
        <sz val="11"/>
        <rFont val="Calibri"/>
        <family val="2"/>
        <scheme val="minor"/>
      </rPr>
      <t>Fecha de Pago</t>
    </r>
  </si>
  <si>
    <r>
      <rPr>
        <b/>
        <sz val="14"/>
        <color rgb="FFFF0000"/>
        <rFont val="Calibri"/>
        <family val="2"/>
        <scheme val="minor"/>
      </rPr>
      <t>*</t>
    </r>
    <r>
      <rPr>
        <b/>
        <sz val="11"/>
        <rFont val="Calibri"/>
        <family val="2"/>
        <scheme val="minor"/>
      </rPr>
      <t>Forma de Pago</t>
    </r>
  </si>
  <si>
    <r>
      <rPr>
        <b/>
        <sz val="14"/>
        <color rgb="FFFF0000"/>
        <rFont val="Calibri"/>
        <family val="2"/>
        <scheme val="minor"/>
      </rPr>
      <t>*</t>
    </r>
    <r>
      <rPr>
        <b/>
        <sz val="11"/>
        <rFont val="Calibri"/>
        <family val="2"/>
        <scheme val="minor"/>
      </rPr>
      <t>Moneda</t>
    </r>
  </si>
  <si>
    <r>
      <rPr>
        <b/>
        <sz val="14"/>
        <color rgb="FFFF0000"/>
        <rFont val="Calibri"/>
        <family val="2"/>
        <scheme val="minor"/>
      </rPr>
      <t>*</t>
    </r>
    <r>
      <rPr>
        <b/>
        <sz val="11"/>
        <rFont val="Calibri"/>
        <family val="2"/>
        <scheme val="minor"/>
      </rPr>
      <t>Monto</t>
    </r>
  </si>
  <si>
    <r>
      <t xml:space="preserve">Sello Pago
</t>
    </r>
    <r>
      <rPr>
        <b/>
        <sz val="11"/>
        <color rgb="FFFF0000"/>
        <rFont val="Calibri"/>
        <family val="2"/>
        <scheme val="minor"/>
      </rPr>
      <t>Deberá expresarse en Base64</t>
    </r>
  </si>
  <si>
    <r>
      <t xml:space="preserve">Cadena de Pago
</t>
    </r>
    <r>
      <rPr>
        <b/>
        <sz val="11"/>
        <color rgb="FFFF0000"/>
        <rFont val="Calibri"/>
        <family val="2"/>
        <scheme val="minor"/>
      </rPr>
      <t>Deberá expresarse en Base64</t>
    </r>
  </si>
  <si>
    <t xml:space="preserve"> </t>
  </si>
  <si>
    <t>Facturas Pagadas / Facturas Incluidas en el Pago Recibido</t>
  </si>
  <si>
    <t>Headers001</t>
  </si>
  <si>
    <t>Headers002</t>
  </si>
  <si>
    <t>Headers003</t>
  </si>
  <si>
    <t>Title002</t>
  </si>
  <si>
    <t>Title003</t>
  </si>
  <si>
    <t>Title001</t>
  </si>
  <si>
    <t>Empty</t>
  </si>
  <si>
    <t>Data001</t>
  </si>
  <si>
    <t>Data002</t>
  </si>
  <si>
    <t>Data003</t>
  </si>
  <si>
    <t>Block001</t>
  </si>
  <si>
    <t>Block002</t>
  </si>
  <si>
    <t>Headers004</t>
  </si>
  <si>
    <t>Data004</t>
  </si>
  <si>
    <t>Data005</t>
  </si>
  <si>
    <t>Data006</t>
  </si>
  <si>
    <t>Data007</t>
  </si>
  <si>
    <t>Data008</t>
  </si>
  <si>
    <t>Data009</t>
  </si>
  <si>
    <t>Data010</t>
  </si>
  <si>
    <t>Data011</t>
  </si>
  <si>
    <t>Data012</t>
  </si>
  <si>
    <t>Data013</t>
  </si>
  <si>
    <t>Data014</t>
  </si>
  <si>
    <t>Block003</t>
  </si>
  <si>
    <t>Headers005</t>
  </si>
  <si>
    <t>RelatedDoc</t>
  </si>
  <si>
    <t>Espacio Forzoso</t>
  </si>
  <si>
    <r>
      <rPr>
        <b/>
        <sz val="11"/>
        <color rgb="FFFF0000"/>
        <rFont val="Calibri"/>
        <family val="2"/>
        <scheme val="minor"/>
      </rPr>
      <t>*</t>
    </r>
    <r>
      <rPr>
        <b/>
        <sz val="11"/>
        <rFont val="Calibri"/>
        <family val="2"/>
        <scheme val="minor"/>
      </rPr>
      <t>RFC</t>
    </r>
  </si>
  <si>
    <r>
      <rPr>
        <b/>
        <sz val="11"/>
        <color rgb="FFFF0000"/>
        <rFont val="Calibri"/>
        <family val="2"/>
        <scheme val="minor"/>
      </rPr>
      <t>*</t>
    </r>
    <r>
      <rPr>
        <b/>
        <sz val="11"/>
        <rFont val="Calibri"/>
        <family val="2"/>
        <scheme val="minor"/>
      </rPr>
      <t>Régimen Fiscal</t>
    </r>
  </si>
  <si>
    <r>
      <rPr>
        <b/>
        <sz val="11"/>
        <color rgb="FFFF0000"/>
        <rFont val="Calibri"/>
        <family val="2"/>
        <scheme val="minor"/>
      </rPr>
      <t>*</t>
    </r>
    <r>
      <rPr>
        <b/>
        <sz val="11"/>
        <rFont val="Calibri"/>
        <family val="2"/>
        <scheme val="minor"/>
      </rPr>
      <t>Lugar de Expedición</t>
    </r>
  </si>
  <si>
    <t>MXN - Peso Mexicano</t>
  </si>
  <si>
    <t>03 - Transferencia electrónica de fondos</t>
  </si>
  <si>
    <t>fHwxfDIwMTAyMDE3fDIwMTAyMDE3fDE2NDIxN3w0MDAwMnxIU0JDfENPUlBPUkFUSVZPIFBST0dSQUZJQ08gUyBBIERFIEMgVnw0MHwwMjExODAwNDAyODgxNTcxMDB8Q1BSMDQwODE4Tkk2fEJBTkFNRVh8RURJVE9SSUFMIFNBTlRJTExBTkEgU0EgREUgQ1Z8NDB8MDAyMTgwMDMyMTYyMzE0NzI0fEVTQTkxMDEwMU5ZM3xGIDQzODQyMTQzOTh8MC4wMHwxNDE0Ljc3fDAwMDAxMDAwMDAwNDAxMjA1ODI0fHw=</t>
  </si>
  <si>
    <t>J39pE0utD29ntj1qD9AK9hNDRln+BnxvnvTdxOORqWVu1Unx4Aj8d1AslMrz0FEBOSP2/NLIjNY8lYH9jqFeC9sbNQD8Iweh5JmtpWV4xLkpSdIPmyAkpQWXuNefmujrOQzzMAU8tXhV2hAvUjeQ phJVJpNDZKkXCd1jsy2Nk9eVpiePwezxLgfUabGb0lB1mL/lGYhxeSrcqyr743+LciawunF+ifRNiRMhQW3X7Tk9pjOpnxlAZuchQY7UsZugw5S4KjgpLSZUz59zvS8HstnsRW2GLK/ALZ/LBNipjtpJA Rtrqv7ThZZkRuNCZWPkUR4FHte0idwBLPaU0p4EYA==</t>
  </si>
  <si>
    <t>Bancomer</t>
  </si>
  <si>
    <t>BBA830831LJ2</t>
  </si>
  <si>
    <t>009876543219876543</t>
  </si>
  <si>
    <t>BNM840515VB1</t>
  </si>
  <si>
    <t>002320038954900317</t>
  </si>
  <si>
    <t>1000000401205820</t>
  </si>
  <si>
    <r>
      <t xml:space="preserve">Cadena de Pago
</t>
    </r>
    <r>
      <rPr>
        <b/>
        <sz val="9"/>
        <color rgb="FFFF0000"/>
        <rFont val="Calibri"/>
        <family val="2"/>
        <scheme val="minor"/>
      </rPr>
      <t>Deberá expresarse en Base64</t>
    </r>
  </si>
  <si>
    <r>
      <t xml:space="preserve">Sello Pago
</t>
    </r>
    <r>
      <rPr>
        <b/>
        <sz val="9"/>
        <color rgb="FFFF0000"/>
        <rFont val="Calibri"/>
        <family val="2"/>
        <scheme val="minor"/>
      </rPr>
      <t>Deberá expresarse en Base64</t>
    </r>
  </si>
  <si>
    <r>
      <t>Sello Pago/</t>
    </r>
    <r>
      <rPr>
        <b/>
        <sz val="9"/>
        <color rgb="FFFF0000"/>
        <rFont val="Calibri"/>
        <family val="2"/>
        <scheme val="minor"/>
      </rPr>
      <t>Deberá expresarse en Base64</t>
    </r>
  </si>
  <si>
    <r>
      <t>Cadena de Pago/</t>
    </r>
    <r>
      <rPr>
        <b/>
        <sz val="9"/>
        <color rgb="FFFF0000"/>
        <rFont val="Calibri"/>
        <family val="2"/>
        <scheme val="minor"/>
      </rPr>
      <t>Deberá expresarse en Base64</t>
    </r>
  </si>
  <si>
    <r>
      <rPr>
        <b/>
        <sz val="12"/>
        <color rgb="FFFF0000"/>
        <rFont val="Calibri"/>
        <family val="2"/>
        <scheme val="minor"/>
      </rPr>
      <t>*</t>
    </r>
    <r>
      <rPr>
        <b/>
        <sz val="12"/>
        <rFont val="Calibri"/>
        <family val="2"/>
        <scheme val="minor"/>
      </rPr>
      <t>Forma de Pago</t>
    </r>
  </si>
  <si>
    <t>84111506</t>
  </si>
  <si>
    <r>
      <rPr>
        <b/>
        <sz val="12"/>
        <color rgb="FFFF0000"/>
        <rFont val="Calibri"/>
        <family val="2"/>
        <scheme val="minor"/>
      </rPr>
      <t>*</t>
    </r>
    <r>
      <rPr>
        <b/>
        <sz val="12"/>
        <rFont val="Calibri"/>
        <family val="2"/>
        <scheme val="minor"/>
      </rPr>
      <t>Fecha y Hora de Pago</t>
    </r>
  </si>
  <si>
    <r>
      <rPr>
        <b/>
        <sz val="12"/>
        <color rgb="FFFF0000"/>
        <rFont val="Calibri"/>
        <family val="2"/>
        <scheme val="minor"/>
      </rPr>
      <t>*</t>
    </r>
    <r>
      <rPr>
        <b/>
        <sz val="12"/>
        <rFont val="Calibri"/>
        <family val="2"/>
        <scheme val="minor"/>
      </rPr>
      <t>Moneda P</t>
    </r>
  </si>
  <si>
    <t>Tipo de Cambio P</t>
  </si>
  <si>
    <t>CP01</t>
  </si>
  <si>
    <r>
      <rPr>
        <b/>
        <sz val="11"/>
        <color rgb="FFFF0000"/>
        <rFont val="Calibri"/>
        <family val="2"/>
        <scheme val="minor"/>
      </rPr>
      <t>*</t>
    </r>
    <r>
      <rPr>
        <b/>
        <sz val="11"/>
        <color theme="0"/>
        <rFont val="Calibri"/>
        <family val="2"/>
        <scheme val="minor"/>
      </rPr>
      <t xml:space="preserve"> Domicilio C. P.</t>
    </r>
  </si>
  <si>
    <r>
      <rPr>
        <b/>
        <sz val="11"/>
        <color rgb="FFFF0000"/>
        <rFont val="Calibri"/>
        <family val="2"/>
        <scheme val="minor"/>
      </rPr>
      <t>*</t>
    </r>
    <r>
      <rPr>
        <b/>
        <sz val="11"/>
        <color theme="0"/>
        <rFont val="Calibri"/>
        <family val="2"/>
        <scheme val="minor"/>
      </rPr>
      <t xml:space="preserve"> Régimen</t>
    </r>
  </si>
  <si>
    <r>
      <rPr>
        <b/>
        <sz val="11"/>
        <color rgb="FFFF0000"/>
        <rFont val="Calibri"/>
        <family val="2"/>
        <scheme val="minor"/>
      </rPr>
      <t>*</t>
    </r>
    <r>
      <rPr>
        <b/>
        <sz val="11"/>
        <color theme="0"/>
        <rFont val="Calibri"/>
        <family val="2"/>
        <scheme val="minor"/>
      </rPr>
      <t xml:space="preserve"> Razón Social</t>
    </r>
  </si>
  <si>
    <r>
      <rPr>
        <b/>
        <sz val="11"/>
        <color rgb="FFFF0000"/>
        <rFont val="Calibri"/>
        <family val="2"/>
        <scheme val="minor"/>
      </rPr>
      <t>*</t>
    </r>
    <r>
      <rPr>
        <b/>
        <sz val="11"/>
        <color theme="0"/>
        <rFont val="Calibri"/>
        <family val="2"/>
        <scheme val="minor"/>
      </rPr>
      <t xml:space="preserve"> RFC</t>
    </r>
  </si>
  <si>
    <r>
      <rPr>
        <b/>
        <sz val="12"/>
        <color rgb="FFFF0000"/>
        <rFont val="Calibri"/>
        <family val="2"/>
        <scheme val="minor"/>
      </rPr>
      <t>*</t>
    </r>
    <r>
      <rPr>
        <b/>
        <sz val="12"/>
        <rFont val="Calibri"/>
        <family val="2"/>
        <scheme val="minor"/>
      </rPr>
      <t>Monto P</t>
    </r>
  </si>
  <si>
    <r>
      <rPr>
        <b/>
        <sz val="12"/>
        <color rgb="FFFF0000"/>
        <rFont val="Calibri"/>
        <family val="2"/>
        <scheme val="minor"/>
      </rPr>
      <t>*</t>
    </r>
    <r>
      <rPr>
        <b/>
        <sz val="12"/>
        <rFont val="Calibri"/>
        <family val="2"/>
        <scheme val="minor"/>
      </rPr>
      <t>Exportación "No Aplica"</t>
    </r>
  </si>
  <si>
    <r>
      <rPr>
        <b/>
        <sz val="12"/>
        <color rgb="FFFF0000"/>
        <rFont val="Calibri"/>
        <family val="2"/>
        <scheme val="minor"/>
      </rPr>
      <t>*</t>
    </r>
    <r>
      <rPr>
        <b/>
        <sz val="12"/>
        <rFont val="Calibri"/>
        <family val="2"/>
        <scheme val="minor"/>
      </rPr>
      <t>Objeto de impuesto</t>
    </r>
  </si>
  <si>
    <r>
      <rPr>
        <b/>
        <sz val="12"/>
        <color rgb="FFFF0000"/>
        <rFont val="Calibri"/>
        <family val="2"/>
        <scheme val="minor"/>
      </rPr>
      <t>*</t>
    </r>
    <r>
      <rPr>
        <b/>
        <sz val="12"/>
        <rFont val="Calibri"/>
        <family val="2"/>
        <scheme val="minor"/>
      </rPr>
      <t>Moneda</t>
    </r>
  </si>
  <si>
    <r>
      <rPr>
        <b/>
        <sz val="12"/>
        <color rgb="FFFF0000"/>
        <rFont val="Calibri"/>
        <family val="2"/>
        <scheme val="minor"/>
      </rPr>
      <t>*</t>
    </r>
    <r>
      <rPr>
        <b/>
        <sz val="12"/>
        <rFont val="Calibri"/>
        <family val="2"/>
        <scheme val="minor"/>
      </rPr>
      <t>Tipo de Comprobante</t>
    </r>
  </si>
  <si>
    <r>
      <rPr>
        <b/>
        <sz val="12"/>
        <color rgb="FFFF0000"/>
        <rFont val="Calibri"/>
        <family val="2"/>
        <scheme val="minor"/>
      </rPr>
      <t>*</t>
    </r>
    <r>
      <rPr>
        <b/>
        <sz val="12"/>
        <rFont val="Calibri"/>
        <family val="2"/>
        <scheme val="minor"/>
      </rPr>
      <t>Uso de CFDI</t>
    </r>
  </si>
  <si>
    <r>
      <rPr>
        <b/>
        <sz val="12"/>
        <color rgb="FFFF0000"/>
        <rFont val="Calibri"/>
        <family val="2"/>
        <scheme val="minor"/>
      </rPr>
      <t>*</t>
    </r>
    <r>
      <rPr>
        <b/>
        <sz val="12"/>
        <rFont val="Calibri"/>
        <family val="2"/>
        <scheme val="minor"/>
      </rPr>
      <t>Cantidad</t>
    </r>
  </si>
  <si>
    <r>
      <rPr>
        <b/>
        <sz val="12"/>
        <color rgb="FFFF0000"/>
        <rFont val="Calibri"/>
        <family val="2"/>
        <scheme val="minor"/>
      </rPr>
      <t>*</t>
    </r>
    <r>
      <rPr>
        <b/>
        <sz val="12"/>
        <rFont val="Calibri"/>
        <family val="2"/>
        <scheme val="minor"/>
      </rPr>
      <t>Clave de Producto o Servicio</t>
    </r>
  </si>
  <si>
    <r>
      <rPr>
        <b/>
        <sz val="12"/>
        <color rgb="FFFF0000"/>
        <rFont val="Calibri"/>
        <family val="2"/>
        <scheme val="minor"/>
      </rPr>
      <t>*</t>
    </r>
    <r>
      <rPr>
        <b/>
        <sz val="12"/>
        <rFont val="Calibri"/>
        <family val="2"/>
        <scheme val="minor"/>
      </rPr>
      <t>Clave Unidad de Medida</t>
    </r>
  </si>
  <si>
    <r>
      <rPr>
        <b/>
        <sz val="12"/>
        <color rgb="FFFF0000"/>
        <rFont val="Calibri"/>
        <family val="2"/>
        <scheme val="minor"/>
      </rPr>
      <t>*</t>
    </r>
    <r>
      <rPr>
        <b/>
        <sz val="12"/>
        <rFont val="Calibri"/>
        <family val="2"/>
        <scheme val="minor"/>
      </rPr>
      <t>Descripción</t>
    </r>
  </si>
  <si>
    <r>
      <rPr>
        <b/>
        <sz val="12"/>
        <color rgb="FFFF0000"/>
        <rFont val="Calibri"/>
        <family val="2"/>
        <scheme val="minor"/>
      </rPr>
      <t>*</t>
    </r>
    <r>
      <rPr>
        <b/>
        <sz val="12"/>
        <rFont val="Calibri"/>
        <family val="2"/>
        <scheme val="minor"/>
      </rPr>
      <t>Valor Unitario</t>
    </r>
  </si>
  <si>
    <r>
      <rPr>
        <b/>
        <sz val="12"/>
        <color rgb="FFFF0000"/>
        <rFont val="Calibri"/>
        <family val="2"/>
        <scheme val="minor"/>
      </rPr>
      <t>*</t>
    </r>
    <r>
      <rPr>
        <b/>
        <sz val="12"/>
        <rFont val="Calibri"/>
        <family val="2"/>
        <scheme val="minor"/>
      </rPr>
      <t>Importe</t>
    </r>
  </si>
  <si>
    <r>
      <rPr>
        <b/>
        <sz val="12"/>
        <color rgb="FFFF0000"/>
        <rFont val="Calibri"/>
        <family val="2"/>
        <scheme val="minor"/>
      </rPr>
      <t>*</t>
    </r>
    <r>
      <rPr>
        <b/>
        <sz val="12"/>
        <rFont val="Calibri"/>
        <family val="2"/>
        <scheme val="minor"/>
      </rPr>
      <t>Subtotal</t>
    </r>
  </si>
  <si>
    <r>
      <rPr>
        <b/>
        <sz val="12"/>
        <color rgb="FFFF0000"/>
        <rFont val="Calibri"/>
        <family val="2"/>
        <scheme val="minor"/>
      </rPr>
      <t>*</t>
    </r>
    <r>
      <rPr>
        <b/>
        <sz val="12"/>
        <rFont val="Calibri"/>
        <family val="2"/>
        <scheme val="minor"/>
      </rPr>
      <t>Total</t>
    </r>
  </si>
  <si>
    <t>Data015</t>
  </si>
  <si>
    <t>Data016</t>
  </si>
  <si>
    <r>
      <rPr>
        <b/>
        <sz val="14"/>
        <color rgb="FFFF0000"/>
        <rFont val="Calibri"/>
        <family val="2"/>
        <scheme val="minor"/>
      </rPr>
      <t>*</t>
    </r>
    <r>
      <rPr>
        <b/>
        <sz val="11"/>
        <color theme="0"/>
        <rFont val="Calibri"/>
        <family val="2"/>
        <scheme val="minor"/>
      </rPr>
      <t>Moneda DR</t>
    </r>
  </si>
  <si>
    <t>Equivalencia DR</t>
  </si>
  <si>
    <t>Totales Globales</t>
  </si>
  <si>
    <t>Totales Globales del Complemento de Pago</t>
  </si>
  <si>
    <t>Total RETENCIÓN IVA</t>
  </si>
  <si>
    <t>TotaL RETENCIÓN ISR</t>
  </si>
  <si>
    <t>Total RETENCIÓN IEPS</t>
  </si>
  <si>
    <t>Total TRASLADADOS BASE IVA 16</t>
  </si>
  <si>
    <t>Total TRASLADADOS IMPUESTO IVA 16</t>
  </si>
  <si>
    <t>Total TRASLADADOS BASE IVA 8</t>
  </si>
  <si>
    <t>Total TRASLADADOS IMPUESTO IVA 8</t>
  </si>
  <si>
    <t>Total TRASLADADOS BASE IVA 0</t>
  </si>
  <si>
    <t>Total TRASLADADOS IMPUESTO IVA 0</t>
  </si>
  <si>
    <t>Total TRASLADADOS BASE IVA EXENTO</t>
  </si>
  <si>
    <t>Monto Total Pagos</t>
  </si>
  <si>
    <t>Impuestos del Pago</t>
  </si>
  <si>
    <t>Traslados 1</t>
  </si>
  <si>
    <t>* Base P</t>
  </si>
  <si>
    <t>Impuesto P</t>
  </si>
  <si>
    <t>Tipo Factor P</t>
  </si>
  <si>
    <t>Tasa o Cuota P</t>
  </si>
  <si>
    <t>Importe P</t>
  </si>
  <si>
    <t>Traslados 3</t>
  </si>
  <si>
    <t>Traslados 2</t>
  </si>
  <si>
    <t>Retenciones 1</t>
  </si>
  <si>
    <t>Retenciones 3</t>
  </si>
  <si>
    <t>Retenciones 2</t>
  </si>
  <si>
    <t>Headers006</t>
  </si>
  <si>
    <t>DataTraslados017</t>
  </si>
  <si>
    <t>Headers007</t>
  </si>
  <si>
    <t>Headers008</t>
  </si>
  <si>
    <t>DataRetenciones</t>
  </si>
  <si>
    <t>Headers009</t>
  </si>
  <si>
    <t>Objeto de Impuesto</t>
  </si>
  <si>
    <t>No objeto de impuesto.</t>
  </si>
  <si>
    <t>Sí objeto de impuesto.</t>
  </si>
  <si>
    <t>Sí objeto del impuesto y no obligado al desglose.</t>
  </si>
  <si>
    <t>Sí objeto del impuesto y no causa impuesto.</t>
  </si>
  <si>
    <t>Tipo</t>
  </si>
  <si>
    <t>Factor</t>
  </si>
  <si>
    <t>Tasa/Couta</t>
  </si>
  <si>
    <t>Base DR</t>
  </si>
  <si>
    <t>Importe DR</t>
  </si>
  <si>
    <r>
      <rPr>
        <b/>
        <sz val="14"/>
        <color rgb="FFFF0000"/>
        <rFont val="Calibri"/>
        <family val="2"/>
        <scheme val="minor"/>
      </rPr>
      <t xml:space="preserve">* </t>
    </r>
    <r>
      <rPr>
        <b/>
        <sz val="11"/>
        <color theme="0"/>
        <rFont val="Calibri"/>
        <family val="2"/>
        <scheme val="minor"/>
      </rPr>
      <t>Objeto de Impuesto DR</t>
    </r>
  </si>
  <si>
    <t>Tasa</t>
  </si>
  <si>
    <t>Cuota</t>
  </si>
  <si>
    <r>
      <t>Impuesto Trasladado DR (</t>
    </r>
    <r>
      <rPr>
        <b/>
        <sz val="12"/>
        <color rgb="FFFFFF00"/>
        <rFont val="Calibri"/>
        <family val="2"/>
        <scheme val="minor"/>
      </rPr>
      <t>3</t>
    </r>
    <r>
      <rPr>
        <b/>
        <sz val="11"/>
        <color theme="0"/>
        <rFont val="Calibri"/>
        <family val="2"/>
        <scheme val="minor"/>
      </rPr>
      <t>)</t>
    </r>
  </si>
  <si>
    <r>
      <t>Impuesto Trasladado DR (</t>
    </r>
    <r>
      <rPr>
        <b/>
        <sz val="12"/>
        <color rgb="FFFFFF00"/>
        <rFont val="Calibri"/>
        <family val="2"/>
        <scheme val="minor"/>
      </rPr>
      <t>2</t>
    </r>
    <r>
      <rPr>
        <b/>
        <sz val="11"/>
        <color theme="0"/>
        <rFont val="Calibri"/>
        <family val="2"/>
        <scheme val="minor"/>
      </rPr>
      <t>)</t>
    </r>
  </si>
  <si>
    <r>
      <t>Impuesto Trasladado DR (</t>
    </r>
    <r>
      <rPr>
        <b/>
        <sz val="12"/>
        <color rgb="FFFFFF00"/>
        <rFont val="Calibri"/>
        <family val="2"/>
        <scheme val="minor"/>
      </rPr>
      <t>1</t>
    </r>
    <r>
      <rPr>
        <b/>
        <sz val="11"/>
        <color theme="0"/>
        <rFont val="Calibri"/>
        <family val="2"/>
        <scheme val="minor"/>
      </rPr>
      <t>)</t>
    </r>
  </si>
  <si>
    <r>
      <t>Impuesto Retenido DR (</t>
    </r>
    <r>
      <rPr>
        <b/>
        <sz val="12"/>
        <color rgb="FFFFFF00"/>
        <rFont val="Calibri"/>
        <family val="2"/>
        <scheme val="minor"/>
      </rPr>
      <t>1</t>
    </r>
    <r>
      <rPr>
        <b/>
        <sz val="11"/>
        <color theme="0"/>
        <rFont val="Calibri"/>
        <family val="2"/>
        <scheme val="minor"/>
      </rPr>
      <t>)</t>
    </r>
  </si>
  <si>
    <r>
      <t>Impuesto Retenido DR (</t>
    </r>
    <r>
      <rPr>
        <b/>
        <sz val="12"/>
        <color rgb="FFFFFF00"/>
        <rFont val="Calibri"/>
        <family val="2"/>
        <scheme val="minor"/>
      </rPr>
      <t>3</t>
    </r>
    <r>
      <rPr>
        <b/>
        <sz val="11"/>
        <color theme="0"/>
        <rFont val="Calibri"/>
        <family val="2"/>
        <scheme val="minor"/>
      </rPr>
      <t>)</t>
    </r>
  </si>
  <si>
    <r>
      <t>Impuesto Retenido DR (</t>
    </r>
    <r>
      <rPr>
        <b/>
        <sz val="12"/>
        <color rgb="FFFFFF00"/>
        <rFont val="Calibri"/>
        <family val="2"/>
        <scheme val="minor"/>
      </rPr>
      <t>2</t>
    </r>
    <r>
      <rPr>
        <b/>
        <sz val="11"/>
        <color theme="0"/>
        <rFont val="Calibri"/>
        <family val="2"/>
        <scheme val="minor"/>
      </rPr>
      <t>)</t>
    </r>
  </si>
  <si>
    <t>Régimen de las Actividades Empresariales con ingresos a través de Plataformas Tecnológicas</t>
  </si>
  <si>
    <t>Régimen Simplificado de Confianza</t>
  </si>
  <si>
    <t>Dólar Canadiense</t>
  </si>
  <si>
    <t>Dólar De Hong Kong</t>
  </si>
  <si>
    <t>Dólar De Singapur</t>
  </si>
  <si>
    <t>Dólar americano</t>
  </si>
  <si>
    <r>
      <rPr>
        <b/>
        <sz val="11"/>
        <color rgb="FFFF0000"/>
        <rFont val="Calibri"/>
        <family val="2"/>
        <scheme val="minor"/>
      </rPr>
      <t>*</t>
    </r>
    <r>
      <rPr>
        <b/>
        <sz val="11"/>
        <rFont val="Calibri"/>
        <family val="2"/>
        <scheme val="minor"/>
      </rPr>
      <t xml:space="preserve"> Razón Social</t>
    </r>
  </si>
  <si>
    <t>002 - IVA</t>
  </si>
  <si>
    <t>JES900109Q90</t>
  </si>
  <si>
    <t>JIMENEZ ESTRADA SALAS A A</t>
  </si>
  <si>
    <t>601 - General de Ley Personas Morales</t>
  </si>
  <si>
    <t>01030</t>
  </si>
  <si>
    <t>9bba9173-867b-4fb1-b80c-28f48e439f6e</t>
  </si>
  <si>
    <t>02 - Sí objeto de impuesto.</t>
  </si>
  <si>
    <t>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</si>
</sst>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 ;\-#,##0.00\ "/>
    <numFmt numFmtId="165" formatCode="hh:mm:ss;@"/>
    <numFmt numFmtId="166" formatCode="#,##0.000000_ ;\-#,##0.000000\ "/>
    <numFmt numFmtId="167" formatCode="#,##0.0000"/>
    <numFmt numFmtId="168" formatCode="0.00_ ;\-0.00\ "/>
    <numFmt numFmtId="169" formatCode="0.000000"/>
  </numFmts>
  <fonts count="3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8"/>
      <name val="Calibri"/>
      <family val="2"/>
      <scheme val="minor"/>
    </font>
    <font>
      <u/>
      <sz val="11"/>
      <color theme="10"/>
      <name val="Calibri"/>
      <family val="2"/>
      <scheme val="minor"/>
    </font>
    <font>
      <b/>
      <sz val="11"/>
      <name val="Calibri"/>
      <family val="2"/>
      <scheme val="minor"/>
    </font>
    <font>
      <b/>
      <sz val="14"/>
      <color rgb="FFFF0000"/>
      <name val="Calibri"/>
      <family val="2"/>
      <scheme val="minor"/>
    </font>
    <font>
      <sz val="7"/>
      <name val="Calibri"/>
      <family val="2"/>
      <scheme val="minor"/>
    </font>
    <font>
      <sz val="22"/>
      <color theme="0"/>
      <name val="Calibri"/>
      <family val="2"/>
      <scheme val="minor"/>
    </font>
    <font>
      <sz val="11"/>
      <name val="Calibri"/>
      <family val="2"/>
      <scheme val="minor"/>
    </font>
    <font>
      <sz val="14"/>
      <name val="Calibri"/>
      <family val="2"/>
      <scheme val="minor"/>
    </font>
    <font>
      <b/>
      <sz val="6"/>
      <name val="Calibri"/>
      <family val="2"/>
      <scheme val="minor"/>
    </font>
    <font>
      <b/>
      <sz val="36"/>
      <color theme="0"/>
      <name val="Calibri"/>
      <family val="2"/>
      <scheme val="minor"/>
    </font>
    <font>
      <b/>
      <sz val="15"/>
      <color theme="1"/>
      <name val="Calibri"/>
      <family val="2"/>
      <scheme val="minor"/>
    </font>
    <font>
      <b/>
      <sz val="11"/>
      <color theme="0" tint="-0.14999847407452621"/>
      <name val="Calibri"/>
      <family val="2"/>
      <scheme val="minor"/>
    </font>
    <font>
      <b/>
      <sz val="9"/>
      <color theme="0" tint="-0.14999847407452621"/>
      <name val="Calibri"/>
      <family val="2"/>
      <scheme val="minor"/>
    </font>
    <font>
      <b/>
      <sz val="9"/>
      <color theme="1"/>
      <name val="Calibri"/>
      <family val="2"/>
      <scheme val="minor"/>
    </font>
    <font>
      <b/>
      <sz val="9"/>
      <color rgb="FFFF0000"/>
      <name val="Calibri"/>
      <family val="2"/>
      <scheme val="minor"/>
    </font>
    <font>
      <sz val="12"/>
      <color theme="0"/>
      <name val="Calibri"/>
      <family val="2"/>
      <scheme val="minor"/>
    </font>
    <font>
      <sz val="12"/>
      <color theme="1"/>
      <name val="Calibri"/>
      <family val="2"/>
      <scheme val="minor"/>
    </font>
    <font>
      <b/>
      <sz val="12"/>
      <name val="Calibri"/>
      <family val="2"/>
      <scheme val="minor"/>
    </font>
    <font>
      <b/>
      <sz val="12"/>
      <color rgb="FFFF0000"/>
      <name val="Calibri"/>
      <family val="2"/>
      <scheme val="minor"/>
    </font>
    <font>
      <b/>
      <sz val="12"/>
      <color theme="1"/>
      <name val="Calibri"/>
      <family val="2"/>
      <scheme val="minor"/>
    </font>
    <font>
      <b/>
      <sz val="12"/>
      <color theme="0"/>
      <name val="Calibri"/>
      <family val="2"/>
      <scheme val="minor"/>
    </font>
    <font>
      <b/>
      <sz val="20"/>
      <name val="Calibri"/>
      <family val="2"/>
      <scheme val="minor"/>
    </font>
    <font>
      <sz val="11"/>
      <color theme="0" tint="-0.14999847407452621"/>
      <name val="Calibri"/>
      <family val="2"/>
      <scheme val="minor"/>
    </font>
    <font>
      <b/>
      <sz val="11"/>
      <color theme="4" tint="-0.249977111117893"/>
      <name val="Calibri"/>
      <family val="2"/>
      <scheme val="minor"/>
    </font>
    <font>
      <b/>
      <sz val="12"/>
      <color rgb="FFFFFF00"/>
      <name val="Calibri"/>
      <family val="2"/>
      <scheme val="minor"/>
    </font>
    <font>
      <sz val="9"/>
      <color theme="0" tint="-0.14999847407452621"/>
      <name val="Calibri"/>
      <family val="2"/>
      <scheme val="minor"/>
    </font>
    <font>
      <sz val="11"/>
      <color rgb="FFFF0000"/>
      <name val="Calibri"/>
      <family val="2"/>
      <scheme val="minor"/>
    </font>
    <font>
      <sz val="8"/>
      <color rgb="FFFF0000"/>
      <name val="Calibri"/>
      <family val="2"/>
      <scheme val="minor"/>
    </font>
  </fonts>
  <fills count="15">
    <fill>
      <patternFill patternType="none"/>
    </fill>
    <fill>
      <patternFill patternType="gray125"/>
    </fill>
    <fill>
      <patternFill patternType="solid">
        <fgColor theme="1" tint="4.9989318521683403E-2"/>
        <bgColor indexed="64"/>
      </patternFill>
    </fill>
    <fill>
      <patternFill patternType="solid">
        <fgColor theme="1"/>
        <bgColor indexed="64"/>
      </patternFill>
    </fill>
    <fill>
      <patternFill patternType="solid">
        <fgColor rgb="FFFFFF00"/>
        <bgColor indexed="64"/>
      </patternFill>
    </fill>
    <fill>
      <patternFill patternType="solid">
        <fgColor theme="4" tint="-0.249977111117893"/>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2" tint="-0.49998474074526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bgColor indexed="64"/>
      </patternFill>
    </fill>
  </fills>
  <borders count="99">
    <border>
      <left/>
      <right/>
      <top/>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theme="0"/>
      </left>
      <right style="thin">
        <color theme="0"/>
      </right>
      <top style="thin">
        <color theme="0"/>
      </top>
      <bottom/>
      <diagonal/>
    </border>
    <border>
      <left style="thin">
        <color auto="1"/>
      </left>
      <right style="thin">
        <color auto="1"/>
      </right>
      <top style="thin">
        <color auto="1"/>
      </top>
      <bottom style="thin">
        <color auto="1"/>
      </bottom>
      <diagonal/>
    </border>
    <border>
      <left style="mediumDashDot">
        <color auto="1"/>
      </left>
      <right/>
      <top style="mediumDashDot">
        <color auto="1"/>
      </top>
      <bottom/>
      <diagonal/>
    </border>
    <border>
      <left/>
      <right/>
      <top style="mediumDashDot">
        <color auto="1"/>
      </top>
      <bottom/>
      <diagonal/>
    </border>
    <border>
      <left/>
      <right style="mediumDashDot">
        <color auto="1"/>
      </right>
      <top style="mediumDashDot">
        <color auto="1"/>
      </top>
      <bottom/>
      <diagonal/>
    </border>
    <border>
      <left style="mediumDashDot">
        <color auto="1"/>
      </left>
      <right/>
      <top/>
      <bottom/>
      <diagonal/>
    </border>
    <border>
      <left/>
      <right style="mediumDashDot">
        <color auto="1"/>
      </right>
      <top/>
      <bottom/>
      <diagonal/>
    </border>
    <border>
      <left style="mediumDashDot">
        <color auto="1"/>
      </left>
      <right/>
      <top/>
      <bottom style="mediumDashDot">
        <color auto="1"/>
      </bottom>
      <diagonal/>
    </border>
    <border>
      <left/>
      <right/>
      <top/>
      <bottom style="mediumDashDot">
        <color auto="1"/>
      </bottom>
      <diagonal/>
    </border>
    <border>
      <left/>
      <right style="mediumDashDot">
        <color auto="1"/>
      </right>
      <top/>
      <bottom style="mediumDashDot">
        <color auto="1"/>
      </bottom>
      <diagonal/>
    </border>
    <border>
      <left style="thin">
        <color theme="1"/>
      </left>
      <right style="thin">
        <color theme="1"/>
      </right>
      <top style="thin">
        <color theme="1"/>
      </top>
      <bottom style="thin">
        <color theme="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medium">
        <color auto="1"/>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style="thin">
        <color auto="1"/>
      </left>
      <right/>
      <top/>
      <bottom/>
      <diagonal/>
    </border>
    <border>
      <left/>
      <right style="medium">
        <color auto="1"/>
      </right>
      <top/>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top style="medium">
        <color auto="1"/>
      </top>
      <bottom style="thin">
        <color auto="1"/>
      </bottom>
      <diagonal/>
    </border>
    <border>
      <left style="medium">
        <color auto="1"/>
      </left>
      <right/>
      <top style="thin">
        <color auto="1"/>
      </top>
      <bottom style="medium">
        <color rgb="FFFF0000"/>
      </bottom>
      <diagonal/>
    </border>
    <border>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auto="1"/>
      </right>
      <top style="thin">
        <color auto="1"/>
      </top>
      <bottom style="medium">
        <color rgb="FFFF0000"/>
      </bottom>
      <diagonal/>
    </border>
    <border>
      <left style="medium">
        <color auto="1"/>
      </left>
      <right/>
      <top style="medium">
        <color rgb="FFFF0000"/>
      </top>
      <bottom style="thin">
        <color auto="1"/>
      </bottom>
      <diagonal/>
    </border>
    <border>
      <left/>
      <right style="thin">
        <color auto="1"/>
      </right>
      <top style="medium">
        <color rgb="FFFF0000"/>
      </top>
      <bottom style="thin">
        <color auto="1"/>
      </bottom>
      <diagonal/>
    </border>
    <border>
      <left style="thin">
        <color auto="1"/>
      </left>
      <right style="thin">
        <color auto="1"/>
      </right>
      <top style="medium">
        <color rgb="FFFF0000"/>
      </top>
      <bottom style="thin">
        <color auto="1"/>
      </bottom>
      <diagonal/>
    </border>
    <border>
      <left style="thin">
        <color auto="1"/>
      </left>
      <right style="medium">
        <color auto="1"/>
      </right>
      <top style="medium">
        <color rgb="FFFF0000"/>
      </top>
      <bottom style="thin">
        <color auto="1"/>
      </bottom>
      <diagonal/>
    </border>
    <border>
      <left style="mediumDashDot">
        <color auto="1"/>
      </left>
      <right style="medium">
        <color theme="1"/>
      </right>
      <top/>
      <bottom/>
      <diagonal/>
    </border>
    <border>
      <left style="medium">
        <color theme="1"/>
      </left>
      <right style="mediumDashDot">
        <color auto="1"/>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right/>
      <top style="thin">
        <color theme="0"/>
      </top>
      <bottom/>
      <diagonal/>
    </border>
    <border>
      <left style="thin">
        <color theme="0"/>
      </left>
      <right/>
      <top style="thin">
        <color theme="0"/>
      </top>
      <bottom/>
      <diagonal/>
    </border>
    <border>
      <left style="thin">
        <color auto="1"/>
      </left>
      <right/>
      <top style="thick">
        <color auto="1"/>
      </top>
      <bottom style="thin">
        <color auto="1"/>
      </bottom>
      <diagonal/>
    </border>
    <border>
      <left/>
      <right/>
      <top style="thick">
        <color auto="1"/>
      </top>
      <bottom style="thin">
        <color auto="1"/>
      </bottom>
      <diagonal/>
    </border>
    <border>
      <left/>
      <right style="thin">
        <color auto="1"/>
      </right>
      <top style="thick">
        <color auto="1"/>
      </top>
      <bottom style="thin">
        <color auto="1"/>
      </bottom>
      <diagonal/>
    </border>
    <border>
      <left style="thin">
        <color auto="1"/>
      </left>
      <right style="thin">
        <color theme="0"/>
      </right>
      <top style="medium">
        <color auto="1"/>
      </top>
      <bottom style="thin">
        <color auto="1"/>
      </bottom>
      <diagonal/>
    </border>
    <border>
      <left style="thin">
        <color theme="0"/>
      </left>
      <right style="thin">
        <color theme="0"/>
      </right>
      <top style="medium">
        <color auto="1"/>
      </top>
      <bottom style="thin">
        <color auto="1"/>
      </bottom>
      <diagonal/>
    </border>
  </borders>
  <cellStyleXfs count="3">
    <xf numFmtId="0" fontId="0" fillId="0" borderId="0"/>
    <xf numFmtId="43" fontId="1" fillId="0" borderId="0" applyFont="0" applyFill="0" applyBorder="0" applyAlignment="0" applyProtection="0"/>
    <xf numFmtId="0" fontId="7" fillId="0" borderId="0" applyNumberFormat="0" applyFill="0" applyBorder="0" applyAlignment="0" applyProtection="0"/>
  </cellStyleXfs>
  <cellXfs count="408">
    <xf numFmtId="0" fontId="0" fillId="0" borderId="0" xfId="0"/>
    <xf numFmtId="49" fontId="3" fillId="0" borderId="0" xfId="0" applyNumberFormat="1" applyFont="1"/>
    <xf numFmtId="49" fontId="2" fillId="2" borderId="0" xfId="0" applyNumberFormat="1" applyFont="1" applyFill="1" applyAlignment="1">
      <alignment horizontal="center"/>
    </xf>
    <xf numFmtId="49" fontId="0" fillId="0" borderId="0" xfId="0" applyNumberFormat="1"/>
    <xf numFmtId="49" fontId="0" fillId="2" borderId="0" xfId="0" applyNumberFormat="1" applyFill="1"/>
    <xf numFmtId="164" fontId="0" fillId="0" borderId="0" xfId="1" applyNumberFormat="1" applyFont="1"/>
    <xf numFmtId="49" fontId="0" fillId="4" borderId="0" xfId="0" applyNumberFormat="1" applyFill="1"/>
    <xf numFmtId="49" fontId="0" fillId="4" borderId="0" xfId="0" applyNumberFormat="1" applyFill="1" applyProtection="1">
      <protection locked="0"/>
    </xf>
    <xf numFmtId="0" fontId="0" fillId="3" borderId="0" xfId="0" applyFill="1"/>
    <xf numFmtId="0" fontId="4" fillId="3" borderId="0" xfId="0" applyFont="1" applyFill="1"/>
    <xf numFmtId="0" fontId="3" fillId="0" borderId="0" xfId="0" applyFont="1"/>
    <xf numFmtId="0" fontId="6" fillId="3" borderId="0" xfId="0" quotePrefix="1" applyFont="1" applyFill="1"/>
    <xf numFmtId="49" fontId="0" fillId="0" borderId="0" xfId="0" quotePrefix="1" applyNumberFormat="1"/>
    <xf numFmtId="0" fontId="0" fillId="2" borderId="0" xfId="0" applyFill="1"/>
    <xf numFmtId="49" fontId="0" fillId="0" borderId="0" xfId="0" applyNumberFormat="1" applyAlignment="1">
      <alignment horizontal="left"/>
    </xf>
    <xf numFmtId="49" fontId="7" fillId="0" borderId="0" xfId="2" applyNumberFormat="1" applyFill="1" applyAlignment="1" applyProtection="1">
      <alignment horizontal="left"/>
    </xf>
    <xf numFmtId="0" fontId="0" fillId="0" borderId="20" xfId="0" applyBorder="1"/>
    <xf numFmtId="0" fontId="0" fillId="0" borderId="21" xfId="0" applyBorder="1"/>
    <xf numFmtId="0" fontId="0" fillId="0" borderId="22" xfId="0" applyBorder="1"/>
    <xf numFmtId="0" fontId="0" fillId="0" borderId="23" xfId="0" applyBorder="1"/>
    <xf numFmtId="0" fontId="2" fillId="5" borderId="0" xfId="0" applyFont="1" applyFill="1"/>
    <xf numFmtId="0" fontId="0" fillId="0" borderId="24" xfId="0" applyBorder="1"/>
    <xf numFmtId="0" fontId="0" fillId="0" borderId="25" xfId="0" applyBorder="1"/>
    <xf numFmtId="0" fontId="0" fillId="0" borderId="26" xfId="0" applyBorder="1"/>
    <xf numFmtId="0" fontId="10" fillId="5" borderId="43" xfId="0" applyFont="1" applyFill="1" applyBorder="1"/>
    <xf numFmtId="0" fontId="8" fillId="3" borderId="0" xfId="0" applyFont="1" applyFill="1"/>
    <xf numFmtId="0" fontId="14" fillId="3" borderId="14" xfId="0" applyFont="1" applyFill="1" applyBorder="1"/>
    <xf numFmtId="0" fontId="2" fillId="3" borderId="0" xfId="0" applyFont="1" applyFill="1"/>
    <xf numFmtId="0" fontId="17" fillId="11" borderId="6" xfId="0" applyFont="1" applyFill="1" applyBorder="1" applyAlignment="1">
      <alignment horizontal="left"/>
    </xf>
    <xf numFmtId="0" fontId="17" fillId="11" borderId="9" xfId="0" applyFont="1" applyFill="1" applyBorder="1"/>
    <xf numFmtId="0" fontId="18" fillId="11" borderId="9" xfId="0" applyFont="1" applyFill="1" applyBorder="1"/>
    <xf numFmtId="0" fontId="17" fillId="11" borderId="11" xfId="0" applyFont="1" applyFill="1" applyBorder="1"/>
    <xf numFmtId="0" fontId="17" fillId="11" borderId="6" xfId="0" applyFont="1" applyFill="1" applyBorder="1"/>
    <xf numFmtId="0" fontId="21" fillId="3" borderId="0" xfId="0" applyFont="1" applyFill="1"/>
    <xf numFmtId="0" fontId="22" fillId="0" borderId="0" xfId="0" applyFont="1"/>
    <xf numFmtId="0" fontId="22" fillId="0" borderId="22" xfId="0" applyFont="1" applyBorder="1"/>
    <xf numFmtId="0" fontId="22" fillId="0" borderId="23" xfId="0" applyFont="1" applyBorder="1"/>
    <xf numFmtId="0" fontId="22" fillId="3" borderId="0" xfId="0" applyFont="1" applyFill="1"/>
    <xf numFmtId="0" fontId="22" fillId="0" borderId="56" xfId="0" applyFont="1" applyBorder="1"/>
    <xf numFmtId="0" fontId="22" fillId="0" borderId="66" xfId="0" applyFont="1" applyBorder="1"/>
    <xf numFmtId="0" fontId="22" fillId="0" borderId="2" xfId="0" applyFont="1" applyBorder="1"/>
    <xf numFmtId="0" fontId="22" fillId="0" borderId="3" xfId="0" applyFont="1" applyBorder="1"/>
    <xf numFmtId="0" fontId="22" fillId="0" borderId="4" xfId="0" applyFont="1" applyBorder="1"/>
    <xf numFmtId="0" fontId="22" fillId="0" borderId="62" xfId="0" applyFont="1" applyBorder="1"/>
    <xf numFmtId="0" fontId="22" fillId="0" borderId="5" xfId="0" applyFont="1" applyBorder="1"/>
    <xf numFmtId="0" fontId="22" fillId="0" borderId="71" xfId="0" applyFont="1" applyBorder="1"/>
    <xf numFmtId="0" fontId="15" fillId="10" borderId="0" xfId="0" applyFont="1" applyFill="1" applyAlignment="1">
      <alignment horizontal="center" vertical="center" wrapText="1"/>
    </xf>
    <xf numFmtId="0" fontId="0" fillId="0" borderId="81" xfId="0" applyBorder="1"/>
    <xf numFmtId="0" fontId="0" fillId="0" borderId="82" xfId="0" applyBorder="1"/>
    <xf numFmtId="0" fontId="0" fillId="0" borderId="66" xfId="0" applyBorder="1"/>
    <xf numFmtId="0" fontId="29" fillId="5" borderId="96" xfId="0" applyFont="1" applyFill="1" applyBorder="1"/>
    <xf numFmtId="0" fontId="28" fillId="11" borderId="23" xfId="0" applyFont="1" applyFill="1" applyBorder="1"/>
    <xf numFmtId="0" fontId="18" fillId="11" borderId="6" xfId="0" applyFont="1" applyFill="1" applyBorder="1" applyAlignment="1">
      <alignment horizontal="left"/>
    </xf>
    <xf numFmtId="0" fontId="18" fillId="11" borderId="73" xfId="0" applyFont="1" applyFill="1" applyBorder="1"/>
    <xf numFmtId="0" fontId="18" fillId="11" borderId="77" xfId="0" applyFont="1" applyFill="1" applyBorder="1"/>
    <xf numFmtId="0" fontId="18" fillId="11" borderId="11" xfId="0" applyFont="1" applyFill="1" applyBorder="1"/>
    <xf numFmtId="0" fontId="31" fillId="11" borderId="23" xfId="0" applyFont="1" applyFill="1" applyBorder="1"/>
    <xf numFmtId="0" fontId="4" fillId="14" borderId="31" xfId="0" applyFont="1" applyFill="1" applyBorder="1"/>
    <xf numFmtId="0" fontId="0" fillId="0" borderId="6" xfId="0" applyBorder="1"/>
    <xf numFmtId="0" fontId="0" fillId="0" borderId="7" xfId="0" applyBorder="1"/>
    <xf numFmtId="0" fontId="0" fillId="0" borderId="8" xfId="0" applyBorder="1"/>
    <xf numFmtId="49" fontId="0" fillId="0" borderId="44" xfId="0" applyNumberFormat="1" applyBorder="1"/>
    <xf numFmtId="49" fontId="0" fillId="0" borderId="32" xfId="0" applyNumberFormat="1" applyBorder="1"/>
    <xf numFmtId="49" fontId="0" fillId="0" borderId="33" xfId="0" applyNumberFormat="1" applyBorder="1"/>
    <xf numFmtId="2" fontId="3" fillId="11" borderId="6" xfId="0" applyNumberFormat="1" applyFont="1" applyFill="1" applyBorder="1"/>
    <xf numFmtId="2" fontId="3" fillId="11" borderId="7" xfId="0" applyNumberFormat="1" applyFont="1" applyFill="1" applyBorder="1"/>
    <xf numFmtId="2" fontId="3" fillId="11" borderId="8" xfId="0" applyNumberFormat="1" applyFont="1" applyFill="1" applyBorder="1"/>
    <xf numFmtId="2" fontId="0" fillId="0" borderId="6" xfId="0" applyNumberFormat="1" applyBorder="1"/>
    <xf numFmtId="2" fontId="0" fillId="0" borderId="7" xfId="0" applyNumberFormat="1" applyBorder="1"/>
    <xf numFmtId="2" fontId="0" fillId="0" borderId="8" xfId="0" applyNumberFormat="1" applyBorder="1"/>
    <xf numFmtId="49" fontId="0" fillId="0" borderId="6" xfId="0" applyNumberFormat="1" applyBorder="1"/>
    <xf numFmtId="49" fontId="0" fillId="0" borderId="7" xfId="0" applyNumberFormat="1" applyBorder="1"/>
    <xf numFmtId="49" fontId="0" fillId="0" borderId="8" xfId="0" applyNumberFormat="1" applyBorder="1"/>
    <xf numFmtId="167" fontId="0" fillId="0" borderId="6" xfId="0" applyNumberFormat="1" applyBorder="1"/>
    <xf numFmtId="167" fontId="0" fillId="0" borderId="7" xfId="0" applyNumberFormat="1" applyBorder="1"/>
    <xf numFmtId="167" fontId="0" fillId="0" borderId="8" xfId="0" applyNumberFormat="1" applyBorder="1"/>
    <xf numFmtId="0" fontId="3" fillId="11" borderId="6" xfId="0" applyFont="1" applyFill="1" applyBorder="1"/>
    <xf numFmtId="0" fontId="3" fillId="11" borderId="7" xfId="0" applyFont="1" applyFill="1" applyBorder="1"/>
    <xf numFmtId="0" fontId="3" fillId="11" borderId="8" xfId="0" applyFont="1" applyFill="1" applyBorder="1"/>
    <xf numFmtId="0" fontId="33" fillId="11" borderId="0" xfId="0" applyFont="1" applyFill="1"/>
    <xf numFmtId="0" fontId="32" fillId="11" borderId="0" xfId="0" applyFont="1" applyFill="1"/>
    <xf numFmtId="4" fontId="22" fillId="0" borderId="18" xfId="0" applyNumberFormat="1" applyFont="1" applyBorder="1"/>
    <xf numFmtId="4" fontId="22" fillId="0" borderId="34" xfId="0" applyNumberFormat="1" applyFont="1" applyBorder="1"/>
    <xf numFmtId="0" fontId="0" fillId="14" borderId="72" xfId="0" applyFill="1" applyBorder="1"/>
    <xf numFmtId="0" fontId="0" fillId="14" borderId="7" xfId="0" applyFill="1" applyBorder="1"/>
    <xf numFmtId="0" fontId="0" fillId="0" borderId="32" xfId="0" applyBorder="1"/>
    <xf numFmtId="2" fontId="0" fillId="0" borderId="45" xfId="0" applyNumberFormat="1" applyBorder="1"/>
    <xf numFmtId="2" fontId="0" fillId="0" borderId="18" xfId="0" applyNumberFormat="1" applyBorder="1"/>
    <xf numFmtId="0" fontId="32" fillId="14" borderId="31" xfId="0" applyFont="1" applyFill="1" applyBorder="1"/>
    <xf numFmtId="0" fontId="32" fillId="0" borderId="32" xfId="0" applyFont="1" applyBorder="1"/>
    <xf numFmtId="2" fontId="22" fillId="0" borderId="18" xfId="1" applyNumberFormat="1" applyFont="1" applyBorder="1" applyAlignment="1"/>
    <xf numFmtId="2" fontId="22" fillId="0" borderId="34" xfId="1" applyNumberFormat="1" applyFont="1" applyBorder="1" applyAlignment="1"/>
    <xf numFmtId="2" fontId="22" fillId="0" borderId="36" xfId="1" applyNumberFormat="1" applyFont="1" applyBorder="1" applyAlignment="1"/>
    <xf numFmtId="2" fontId="22" fillId="0" borderId="37" xfId="1" applyNumberFormat="1" applyFont="1" applyBorder="1" applyAlignment="1"/>
    <xf numFmtId="2" fontId="22" fillId="0" borderId="32" xfId="1" applyNumberFormat="1" applyFont="1" applyBorder="1" applyAlignment="1"/>
    <xf numFmtId="2" fontId="22" fillId="0" borderId="33" xfId="1" applyNumberFormat="1" applyFont="1" applyBorder="1" applyAlignment="1"/>
    <xf numFmtId="0" fontId="32" fillId="0" borderId="0" xfId="0" applyFont="1"/>
    <xf numFmtId="168" fontId="0" fillId="0" borderId="86" xfId="1" applyNumberFormat="1" applyFont="1" applyBorder="1" applyAlignment="1"/>
    <xf numFmtId="168" fontId="0" fillId="0" borderId="87" xfId="1" applyNumberFormat="1" applyFont="1" applyBorder="1" applyAlignment="1"/>
    <xf numFmtId="166" fontId="0" fillId="0" borderId="87" xfId="1" applyNumberFormat="1" applyFont="1" applyBorder="1" applyAlignment="1"/>
    <xf numFmtId="0" fontId="0" fillId="0" borderId="87" xfId="0" applyBorder="1"/>
    <xf numFmtId="168" fontId="0" fillId="0" borderId="88" xfId="1" applyNumberFormat="1" applyFont="1" applyBorder="1" applyAlignment="1"/>
    <xf numFmtId="49" fontId="0" fillId="0" borderId="18" xfId="0" applyNumberFormat="1" applyBorder="1" applyProtection="1">
      <protection locked="0"/>
    </xf>
    <xf numFmtId="49" fontId="0" fillId="0" borderId="34" xfId="0" applyNumberFormat="1" applyBorder="1" applyProtection="1">
      <protection locked="0"/>
    </xf>
    <xf numFmtId="49" fontId="0" fillId="0" borderId="32" xfId="0" applyNumberFormat="1" applyBorder="1" applyProtection="1">
      <protection locked="0"/>
    </xf>
    <xf numFmtId="49" fontId="0" fillId="0" borderId="33" xfId="0" applyNumberFormat="1" applyBorder="1" applyProtection="1">
      <protection locked="0"/>
    </xf>
    <xf numFmtId="49" fontId="0" fillId="0" borderId="28" xfId="0" applyNumberFormat="1" applyBorder="1"/>
    <xf numFmtId="49" fontId="0" fillId="0" borderId="16" xfId="0" applyNumberFormat="1" applyBorder="1"/>
    <xf numFmtId="49" fontId="0" fillId="0" borderId="29" xfId="0" applyNumberFormat="1" applyBorder="1"/>
    <xf numFmtId="0" fontId="0" fillId="0" borderId="28" xfId="0" applyBorder="1"/>
    <xf numFmtId="0" fontId="0" fillId="0" borderId="16" xfId="0" applyBorder="1"/>
    <xf numFmtId="0" fontId="0" fillId="0" borderId="29" xfId="0" applyBorder="1"/>
    <xf numFmtId="49" fontId="0" fillId="0" borderId="28" xfId="0" quotePrefix="1" applyNumberFormat="1" applyBorder="1"/>
    <xf numFmtId="49" fontId="0" fillId="0" borderId="16" xfId="0" quotePrefix="1" applyNumberFormat="1" applyBorder="1"/>
    <xf numFmtId="49" fontId="0" fillId="0" borderId="29" xfId="0" quotePrefix="1" applyNumberFormat="1" applyBorder="1"/>
    <xf numFmtId="49" fontId="0" fillId="0" borderId="72" xfId="0" applyNumberFormat="1" applyBorder="1"/>
    <xf numFmtId="49" fontId="0" fillId="0" borderId="31" xfId="0" applyNumberFormat="1" applyBorder="1"/>
    <xf numFmtId="0" fontId="0" fillId="0" borderId="72" xfId="0" applyBorder="1"/>
    <xf numFmtId="0" fontId="0" fillId="0" borderId="31" xfId="0" applyBorder="1"/>
    <xf numFmtId="0" fontId="2" fillId="5" borderId="84" xfId="0" applyFont="1" applyFill="1" applyBorder="1" applyAlignment="1">
      <alignment horizontal="center"/>
    </xf>
    <xf numFmtId="0" fontId="2" fillId="5" borderId="85" xfId="0" applyFont="1" applyFill="1" applyBorder="1" applyAlignment="1">
      <alignment horizontal="center"/>
    </xf>
    <xf numFmtId="0" fontId="0" fillId="0" borderId="87" xfId="0" applyBorder="1" applyAlignment="1">
      <alignment horizontal="center"/>
    </xf>
    <xf numFmtId="166" fontId="0" fillId="0" borderId="87" xfId="1" applyNumberFormat="1" applyFont="1" applyBorder="1" applyAlignment="1">
      <alignment horizontal="center"/>
    </xf>
    <xf numFmtId="168" fontId="0" fillId="0" borderId="87" xfId="1" applyNumberFormat="1" applyFont="1" applyBorder="1" applyAlignment="1">
      <alignment horizontal="center"/>
    </xf>
    <xf numFmtId="168" fontId="0" fillId="0" borderId="88" xfId="1" applyNumberFormat="1" applyFont="1" applyBorder="1" applyAlignment="1">
      <alignment horizontal="center"/>
    </xf>
    <xf numFmtId="0" fontId="23" fillId="11" borderId="52" xfId="0" applyFont="1" applyFill="1" applyBorder="1" applyAlignment="1">
      <alignment horizontal="left"/>
    </xf>
    <xf numFmtId="0" fontId="23" fillId="11" borderId="53" xfId="0" applyFont="1" applyFill="1" applyBorder="1" applyAlignment="1">
      <alignment horizontal="left"/>
    </xf>
    <xf numFmtId="0" fontId="4" fillId="9" borderId="53" xfId="0" quotePrefix="1" applyFont="1" applyFill="1" applyBorder="1" applyAlignment="1">
      <alignment horizontal="center"/>
    </xf>
    <xf numFmtId="0" fontId="4" fillId="9" borderId="53" xfId="0" applyFont="1" applyFill="1" applyBorder="1" applyAlignment="1">
      <alignment horizontal="center"/>
    </xf>
    <xf numFmtId="0" fontId="4" fillId="9" borderId="54" xfId="0" applyFont="1" applyFill="1" applyBorder="1" applyAlignment="1">
      <alignment horizontal="center"/>
    </xf>
    <xf numFmtId="0" fontId="0" fillId="3" borderId="0" xfId="0" applyFill="1" applyAlignment="1">
      <alignment horizontal="center"/>
    </xf>
    <xf numFmtId="0" fontId="8" fillId="0" borderId="0" xfId="0" applyFont="1" applyAlignment="1">
      <alignment horizontal="left"/>
    </xf>
    <xf numFmtId="0" fontId="2" fillId="5" borderId="41" xfId="0" applyFont="1" applyFill="1" applyBorder="1" applyAlignment="1">
      <alignment horizontal="center" vertical="center"/>
    </xf>
    <xf numFmtId="0" fontId="2" fillId="5" borderId="42"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0" xfId="0" applyFont="1" applyFill="1" applyAlignment="1">
      <alignment horizontal="center"/>
    </xf>
    <xf numFmtId="0" fontId="16" fillId="0" borderId="19" xfId="0" applyFont="1" applyBorder="1" applyAlignment="1">
      <alignment horizontal="center"/>
    </xf>
    <xf numFmtId="0" fontId="16" fillId="0" borderId="20" xfId="0" applyFont="1" applyBorder="1" applyAlignment="1">
      <alignment horizontal="center"/>
    </xf>
    <xf numFmtId="0" fontId="2" fillId="5" borderId="5" xfId="0" applyFont="1" applyFill="1" applyBorder="1" applyAlignment="1">
      <alignment horizontal="center"/>
    </xf>
    <xf numFmtId="0" fontId="2" fillId="5" borderId="16" xfId="0" applyFont="1" applyFill="1" applyBorder="1" applyAlignment="1">
      <alignment horizontal="center"/>
    </xf>
    <xf numFmtId="0" fontId="23" fillId="11" borderId="78" xfId="0" applyFont="1" applyFill="1" applyBorder="1" applyAlignment="1">
      <alignment horizontal="left"/>
    </xf>
    <xf numFmtId="0" fontId="23" fillId="11" borderId="79" xfId="0" applyFont="1" applyFill="1" applyBorder="1" applyAlignment="1">
      <alignment horizontal="left"/>
    </xf>
    <xf numFmtId="49" fontId="22" fillId="0" borderId="79" xfId="0" applyNumberFormat="1" applyFont="1" applyBorder="1" applyAlignment="1">
      <alignment horizontal="center"/>
    </xf>
    <xf numFmtId="49" fontId="22" fillId="0" borderId="80" xfId="0" applyNumberFormat="1" applyFont="1" applyBorder="1" applyAlignment="1">
      <alignment horizontal="center"/>
    </xf>
    <xf numFmtId="0" fontId="23" fillId="11" borderId="50" xfId="0" applyFont="1" applyFill="1" applyBorder="1" applyAlignment="1">
      <alignment horizontal="left"/>
    </xf>
    <xf numFmtId="0" fontId="23" fillId="11" borderId="27" xfId="0" applyFont="1" applyFill="1" applyBorder="1" applyAlignment="1">
      <alignment horizontal="left"/>
    </xf>
    <xf numFmtId="49" fontId="22" fillId="0" borderId="18" xfId="0" applyNumberFormat="1" applyFont="1" applyBorder="1" applyAlignment="1">
      <alignment horizontal="center" vertical="center" wrapText="1"/>
    </xf>
    <xf numFmtId="49" fontId="22" fillId="0" borderId="34" xfId="0" applyNumberFormat="1" applyFont="1" applyBorder="1" applyAlignment="1">
      <alignment horizontal="center" vertical="center" wrapText="1"/>
    </xf>
    <xf numFmtId="0" fontId="19" fillId="11" borderId="45" xfId="0" applyFont="1" applyFill="1" applyBorder="1" applyAlignment="1">
      <alignment horizontal="center" vertical="center" wrapText="1"/>
    </xf>
    <xf numFmtId="0" fontId="19" fillId="11" borderId="18" xfId="0" applyFont="1" applyFill="1" applyBorder="1" applyAlignment="1">
      <alignment horizontal="center" vertical="center" wrapText="1"/>
    </xf>
    <xf numFmtId="0" fontId="23" fillId="11" borderId="35" xfId="0" applyFont="1" applyFill="1" applyBorder="1" applyAlignment="1">
      <alignment horizontal="left"/>
    </xf>
    <xf numFmtId="0" fontId="23" fillId="11" borderId="36" xfId="0" applyFont="1" applyFill="1" applyBorder="1" applyAlignment="1">
      <alignment horizontal="left"/>
    </xf>
    <xf numFmtId="49" fontId="22" fillId="0" borderId="36" xfId="0" applyNumberFormat="1" applyFont="1" applyBorder="1" applyAlignment="1">
      <alignment horizontal="center"/>
    </xf>
    <xf numFmtId="49" fontId="22" fillId="0" borderId="37" xfId="0" applyNumberFormat="1" applyFont="1" applyBorder="1" applyAlignment="1">
      <alignment horizontal="center"/>
    </xf>
    <xf numFmtId="0" fontId="4" fillId="9" borderId="27" xfId="0" applyFont="1" applyFill="1" applyBorder="1" applyAlignment="1">
      <alignment horizontal="center"/>
    </xf>
    <xf numFmtId="0" fontId="4" fillId="9" borderId="51" xfId="0" applyFont="1" applyFill="1" applyBorder="1" applyAlignment="1">
      <alignment horizontal="center"/>
    </xf>
    <xf numFmtId="0" fontId="4" fillId="9" borderId="27" xfId="0" quotePrefix="1" applyFont="1" applyFill="1" applyBorder="1" applyAlignment="1">
      <alignment horizontal="center"/>
    </xf>
    <xf numFmtId="0" fontId="23" fillId="11" borderId="15" xfId="0" applyFont="1" applyFill="1" applyBorder="1" applyAlignment="1">
      <alignment horizontal="left"/>
    </xf>
    <xf numFmtId="0" fontId="23" fillId="11" borderId="18" xfId="0" applyFont="1" applyFill="1" applyBorder="1" applyAlignment="1">
      <alignment horizontal="left"/>
    </xf>
    <xf numFmtId="49" fontId="22" fillId="0" borderId="18" xfId="0" applyNumberFormat="1" applyFont="1" applyBorder="1" applyAlignment="1">
      <alignment horizontal="center"/>
    </xf>
    <xf numFmtId="49" fontId="22" fillId="0" borderId="34" xfId="0" applyNumberFormat="1" applyFont="1" applyBorder="1" applyAlignment="1">
      <alignment horizontal="center"/>
    </xf>
    <xf numFmtId="0" fontId="23" fillId="11" borderId="74" xfId="0" applyFont="1" applyFill="1" applyBorder="1" applyAlignment="1">
      <alignment horizontal="left"/>
    </xf>
    <xf numFmtId="0" fontId="23" fillId="11" borderId="75" xfId="0" applyFont="1" applyFill="1" applyBorder="1" applyAlignment="1">
      <alignment horizontal="left"/>
    </xf>
    <xf numFmtId="49" fontId="22" fillId="0" borderId="75" xfId="0" applyNumberFormat="1" applyFont="1" applyBorder="1" applyAlignment="1">
      <alignment horizontal="center"/>
    </xf>
    <xf numFmtId="49" fontId="22" fillId="0" borderId="76" xfId="0" applyNumberFormat="1" applyFont="1" applyBorder="1" applyAlignment="1">
      <alignment horizontal="center"/>
    </xf>
    <xf numFmtId="4" fontId="22" fillId="0" borderId="18" xfId="0" applyNumberFormat="1" applyFont="1" applyBorder="1" applyAlignment="1">
      <alignment horizontal="center"/>
    </xf>
    <xf numFmtId="4" fontId="22" fillId="0" borderId="34" xfId="0" applyNumberFormat="1" applyFont="1" applyBorder="1" applyAlignment="1">
      <alignment horizontal="center"/>
    </xf>
    <xf numFmtId="49" fontId="4" fillId="9" borderId="27" xfId="0" applyNumberFormat="1" applyFont="1" applyFill="1" applyBorder="1" applyAlignment="1">
      <alignment horizontal="center"/>
    </xf>
    <xf numFmtId="49" fontId="4" fillId="9" borderId="51" xfId="0" applyNumberFormat="1" applyFont="1" applyFill="1" applyBorder="1" applyAlignment="1">
      <alignment horizontal="center"/>
    </xf>
    <xf numFmtId="0" fontId="22" fillId="0" borderId="18" xfId="0" applyFont="1" applyBorder="1" applyAlignment="1">
      <alignment horizontal="center"/>
    </xf>
    <xf numFmtId="0" fontId="22" fillId="0" borderId="34" xfId="0" applyFont="1" applyBorder="1" applyAlignment="1">
      <alignment horizontal="center"/>
    </xf>
    <xf numFmtId="0" fontId="4" fillId="9" borderId="48" xfId="0" applyFont="1" applyFill="1" applyBorder="1" applyAlignment="1">
      <alignment horizontal="center"/>
    </xf>
    <xf numFmtId="0" fontId="4" fillId="9" borderId="49" xfId="0" applyFont="1" applyFill="1" applyBorder="1" applyAlignment="1">
      <alignment horizontal="center"/>
    </xf>
    <xf numFmtId="0" fontId="25" fillId="11" borderId="45" xfId="0" applyFont="1" applyFill="1" applyBorder="1" applyAlignment="1">
      <alignment horizontal="center" vertical="center" wrapText="1"/>
    </xf>
    <xf numFmtId="0" fontId="25" fillId="11" borderId="18" xfId="0" applyFont="1" applyFill="1" applyBorder="1" applyAlignment="1">
      <alignment horizontal="center" vertical="center" wrapText="1"/>
    </xf>
    <xf numFmtId="49" fontId="22" fillId="0" borderId="18" xfId="0" applyNumberFormat="1" applyFont="1" applyBorder="1" applyAlignment="1">
      <alignment horizontal="center" vertical="center"/>
    </xf>
    <xf numFmtId="49" fontId="22" fillId="0" borderId="34" xfId="0" applyNumberFormat="1" applyFont="1" applyBorder="1" applyAlignment="1">
      <alignment horizontal="center" vertical="center"/>
    </xf>
    <xf numFmtId="0" fontId="23" fillId="11" borderId="31" xfId="0" applyFont="1" applyFill="1" applyBorder="1" applyAlignment="1">
      <alignment horizontal="left"/>
    </xf>
    <xf numFmtId="0" fontId="23" fillId="11" borderId="32" xfId="0" applyFont="1" applyFill="1" applyBorder="1" applyAlignment="1">
      <alignment horizontal="left"/>
    </xf>
    <xf numFmtId="0" fontId="23" fillId="11" borderId="47" xfId="0" applyFont="1" applyFill="1" applyBorder="1" applyAlignment="1">
      <alignment horizontal="left"/>
    </xf>
    <xf numFmtId="0" fontId="23" fillId="11" borderId="48" xfId="0" applyFont="1" applyFill="1" applyBorder="1" applyAlignment="1">
      <alignment horizontal="left"/>
    </xf>
    <xf numFmtId="0" fontId="2" fillId="5" borderId="38" xfId="0" applyFont="1" applyFill="1" applyBorder="1" applyAlignment="1">
      <alignment horizontal="center"/>
    </xf>
    <xf numFmtId="0" fontId="2" fillId="5" borderId="39" xfId="0" applyFont="1" applyFill="1" applyBorder="1" applyAlignment="1">
      <alignment horizontal="center"/>
    </xf>
    <xf numFmtId="0" fontId="2" fillId="5" borderId="40" xfId="0" applyFont="1" applyFill="1" applyBorder="1" applyAlignment="1">
      <alignment horizontal="center"/>
    </xf>
    <xf numFmtId="0" fontId="2" fillId="5" borderId="41" xfId="0" applyFont="1" applyFill="1" applyBorder="1" applyAlignment="1">
      <alignment horizontal="center"/>
    </xf>
    <xf numFmtId="0" fontId="2" fillId="5" borderId="42" xfId="0" applyFont="1" applyFill="1" applyBorder="1" applyAlignment="1">
      <alignment horizontal="center"/>
    </xf>
    <xf numFmtId="0" fontId="2" fillId="5" borderId="43" xfId="0" applyFont="1" applyFill="1" applyBorder="1" applyAlignment="1">
      <alignment horizontal="center"/>
    </xf>
    <xf numFmtId="0" fontId="0" fillId="0" borderId="72" xfId="0" applyBorder="1" applyAlignment="1">
      <alignment horizontal="center"/>
    </xf>
    <xf numFmtId="0" fontId="0" fillId="0" borderId="7" xfId="0" applyBorder="1" applyAlignment="1">
      <alignment horizontal="center"/>
    </xf>
    <xf numFmtId="0" fontId="0" fillId="0" borderId="31" xfId="0" applyBorder="1" applyAlignment="1">
      <alignment horizontal="center"/>
    </xf>
    <xf numFmtId="0" fontId="0" fillId="0" borderId="30" xfId="0" applyBorder="1" applyAlignment="1">
      <alignment horizontal="center"/>
    </xf>
    <xf numFmtId="49" fontId="0" fillId="0" borderId="28" xfId="0" applyNumberFormat="1" applyBorder="1" applyAlignment="1">
      <alignment horizontal="center"/>
    </xf>
    <xf numFmtId="49" fontId="0" fillId="0" borderId="16" xfId="0" applyNumberFormat="1" applyBorder="1" applyAlignment="1">
      <alignment horizontal="center"/>
    </xf>
    <xf numFmtId="49" fontId="0" fillId="0" borderId="29" xfId="0" applyNumberFormat="1" applyBorder="1" applyAlignment="1">
      <alignment horizontal="center"/>
    </xf>
    <xf numFmtId="0" fontId="4" fillId="3" borderId="0" xfId="0" applyFont="1" applyFill="1" applyAlignment="1">
      <alignment horizontal="center"/>
    </xf>
    <xf numFmtId="0" fontId="12" fillId="3" borderId="0" xfId="0" applyFont="1" applyFill="1" applyAlignment="1">
      <alignment horizontal="center" vertical="center"/>
    </xf>
    <xf numFmtId="0" fontId="15" fillId="10" borderId="0" xfId="0" applyFont="1" applyFill="1" applyAlignment="1">
      <alignment horizontal="center" vertical="center" wrapText="1"/>
    </xf>
    <xf numFmtId="0" fontId="16" fillId="0" borderId="21" xfId="0" applyFont="1" applyBorder="1" applyAlignment="1">
      <alignment horizontal="center"/>
    </xf>
    <xf numFmtId="14" fontId="25" fillId="12" borderId="72" xfId="0" applyNumberFormat="1" applyFont="1" applyFill="1" applyBorder="1" applyAlignment="1">
      <alignment horizontal="center"/>
    </xf>
    <xf numFmtId="14" fontId="25" fillId="12" borderId="7" xfId="0" applyNumberFormat="1" applyFont="1" applyFill="1" applyBorder="1" applyAlignment="1">
      <alignment horizontal="center"/>
    </xf>
    <xf numFmtId="14" fontId="25" fillId="12" borderId="31" xfId="0" applyNumberFormat="1" applyFont="1" applyFill="1" applyBorder="1" applyAlignment="1">
      <alignment horizontal="center"/>
    </xf>
    <xf numFmtId="165" fontId="25" fillId="13" borderId="72" xfId="0" applyNumberFormat="1" applyFont="1" applyFill="1" applyBorder="1" applyAlignment="1">
      <alignment horizontal="center"/>
    </xf>
    <xf numFmtId="165" fontId="25" fillId="13" borderId="7" xfId="0" applyNumberFormat="1" applyFont="1" applyFill="1" applyBorder="1" applyAlignment="1">
      <alignment horizontal="center"/>
    </xf>
    <xf numFmtId="165" fontId="25" fillId="13" borderId="8" xfId="0" applyNumberFormat="1" applyFont="1" applyFill="1" applyBorder="1" applyAlignment="1">
      <alignment horizontal="center"/>
    </xf>
    <xf numFmtId="0" fontId="2" fillId="5" borderId="38"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83" xfId="0" applyFont="1" applyFill="1" applyBorder="1" applyAlignment="1">
      <alignment horizontal="center"/>
    </xf>
    <xf numFmtId="0" fontId="2" fillId="8" borderId="56" xfId="0" applyFont="1" applyFill="1" applyBorder="1" applyAlignment="1">
      <alignment horizontal="center"/>
    </xf>
    <xf numFmtId="0" fontId="2" fillId="8" borderId="0" xfId="0" applyFont="1" applyFill="1" applyAlignment="1">
      <alignment horizontal="center"/>
    </xf>
    <xf numFmtId="0" fontId="25" fillId="11" borderId="6" xfId="0" applyFont="1" applyFill="1" applyBorder="1" applyAlignment="1">
      <alignment horizontal="left"/>
    </xf>
    <xf numFmtId="0" fontId="25" fillId="11" borderId="7" xfId="0" applyFont="1" applyFill="1" applyBorder="1" applyAlignment="1">
      <alignment horizontal="left"/>
    </xf>
    <xf numFmtId="0" fontId="25" fillId="11" borderId="31" xfId="0" applyFont="1" applyFill="1" applyBorder="1" applyAlignment="1">
      <alignment horizontal="left"/>
    </xf>
    <xf numFmtId="0" fontId="25" fillId="11" borderId="9" xfId="0" applyFont="1" applyFill="1" applyBorder="1" applyAlignment="1">
      <alignment horizontal="left"/>
    </xf>
    <xf numFmtId="0" fontId="25" fillId="11" borderId="1" xfId="0" applyFont="1" applyFill="1" applyBorder="1" applyAlignment="1">
      <alignment horizontal="left"/>
    </xf>
    <xf numFmtId="0" fontId="25" fillId="11" borderId="15" xfId="0" applyFont="1" applyFill="1" applyBorder="1" applyAlignment="1">
      <alignment horizontal="left"/>
    </xf>
    <xf numFmtId="0" fontId="25" fillId="11" borderId="11" xfId="0" applyFont="1" applyFill="1" applyBorder="1" applyAlignment="1">
      <alignment horizontal="left"/>
    </xf>
    <xf numFmtId="0" fontId="25" fillId="11" borderId="12" xfId="0" applyFont="1" applyFill="1" applyBorder="1" applyAlignment="1">
      <alignment horizontal="left"/>
    </xf>
    <xf numFmtId="0" fontId="25" fillId="11" borderId="35" xfId="0" applyFont="1" applyFill="1" applyBorder="1" applyAlignment="1">
      <alignment horizontal="left"/>
    </xf>
    <xf numFmtId="0" fontId="2" fillId="8" borderId="2" xfId="0" applyFont="1" applyFill="1" applyBorder="1" applyAlignment="1">
      <alignment horizontal="center"/>
    </xf>
    <xf numFmtId="0" fontId="2" fillId="8" borderId="3" xfId="0" applyFont="1" applyFill="1" applyBorder="1" applyAlignment="1">
      <alignment horizontal="center"/>
    </xf>
    <xf numFmtId="0" fontId="2" fillId="8" borderId="4" xfId="0" applyFont="1" applyFill="1" applyBorder="1" applyAlignment="1">
      <alignment horizontal="center"/>
    </xf>
    <xf numFmtId="168" fontId="0" fillId="0" borderId="86" xfId="1" applyNumberFormat="1" applyFont="1" applyBorder="1" applyAlignment="1">
      <alignment horizontal="center"/>
    </xf>
    <xf numFmtId="0" fontId="26" fillId="3" borderId="2" xfId="0" applyFont="1" applyFill="1" applyBorder="1" applyAlignment="1">
      <alignment horizontal="center"/>
    </xf>
    <xf numFmtId="0" fontId="26" fillId="3" borderId="3" xfId="0" applyFont="1" applyFill="1" applyBorder="1" applyAlignment="1">
      <alignment horizontal="center"/>
    </xf>
    <xf numFmtId="0" fontId="26" fillId="3" borderId="4" xfId="0" applyFont="1" applyFill="1" applyBorder="1" applyAlignment="1">
      <alignment horizontal="center"/>
    </xf>
    <xf numFmtId="0" fontId="2" fillId="5" borderId="32" xfId="0" applyFont="1" applyFill="1" applyBorder="1" applyAlignment="1">
      <alignment horizontal="center"/>
    </xf>
    <xf numFmtId="0" fontId="2" fillId="5" borderId="33" xfId="0" applyFont="1" applyFill="1" applyBorder="1" applyAlignment="1">
      <alignment horizontal="center"/>
    </xf>
    <xf numFmtId="0" fontId="0" fillId="0" borderId="46" xfId="0" applyBorder="1" applyAlignment="1">
      <alignment horizontal="center"/>
    </xf>
    <xf numFmtId="0" fontId="0" fillId="0" borderId="36" xfId="0" applyBorder="1" applyAlignment="1">
      <alignment horizontal="center"/>
    </xf>
    <xf numFmtId="168" fontId="0" fillId="0" borderId="36" xfId="1" applyNumberFormat="1" applyFont="1" applyBorder="1" applyAlignment="1">
      <alignment horizontal="center"/>
    </xf>
    <xf numFmtId="168" fontId="0" fillId="0" borderId="37" xfId="1" applyNumberFormat="1" applyFont="1" applyBorder="1" applyAlignment="1">
      <alignment horizontal="center"/>
    </xf>
    <xf numFmtId="0" fontId="27" fillId="11" borderId="0" xfId="0" applyFont="1" applyFill="1" applyAlignment="1">
      <alignment horizontal="center" vertical="center"/>
    </xf>
    <xf numFmtId="0" fontId="2" fillId="5" borderId="6" xfId="0" applyFont="1" applyFill="1" applyBorder="1" applyAlignment="1">
      <alignment horizontal="center"/>
    </xf>
    <xf numFmtId="0" fontId="2" fillId="5" borderId="7" xfId="0" applyFont="1" applyFill="1" applyBorder="1" applyAlignment="1">
      <alignment horizontal="center"/>
    </xf>
    <xf numFmtId="0" fontId="2" fillId="5" borderId="94" xfId="0" applyFont="1" applyFill="1" applyBorder="1" applyAlignment="1">
      <alignment horizontal="center"/>
    </xf>
    <xf numFmtId="0" fontId="2" fillId="5" borderId="95" xfId="0" applyFont="1" applyFill="1" applyBorder="1" applyAlignment="1">
      <alignment horizontal="center"/>
    </xf>
    <xf numFmtId="0" fontId="26" fillId="3" borderId="89" xfId="0" applyFont="1" applyFill="1" applyBorder="1" applyAlignment="1">
      <alignment horizontal="center"/>
    </xf>
    <xf numFmtId="0" fontId="26" fillId="3" borderId="90" xfId="0" applyFont="1" applyFill="1" applyBorder="1" applyAlignment="1">
      <alignment horizontal="center"/>
    </xf>
    <xf numFmtId="0" fontId="26" fillId="3" borderId="91" xfId="0" applyFont="1" applyFill="1" applyBorder="1" applyAlignment="1">
      <alignment horizontal="center"/>
    </xf>
    <xf numFmtId="0" fontId="2" fillId="5" borderId="92" xfId="0" applyFont="1" applyFill="1" applyBorder="1" applyAlignment="1">
      <alignment horizontal="center"/>
    </xf>
    <xf numFmtId="0" fontId="2" fillId="5" borderId="17" xfId="0" applyFont="1" applyFill="1" applyBorder="1" applyAlignment="1">
      <alignment horizontal="center"/>
    </xf>
    <xf numFmtId="0" fontId="2" fillId="5" borderId="93" xfId="0" applyFont="1" applyFill="1" applyBorder="1" applyAlignment="1">
      <alignment horizontal="center"/>
    </xf>
    <xf numFmtId="2" fontId="0" fillId="0" borderId="44" xfId="0" applyNumberFormat="1" applyBorder="1" applyAlignment="1">
      <alignment horizontal="center"/>
    </xf>
    <xf numFmtId="2" fontId="0" fillId="0" borderId="32" xfId="0" applyNumberFormat="1" applyBorder="1" applyAlignment="1">
      <alignment horizontal="center"/>
    </xf>
    <xf numFmtId="0" fontId="0" fillId="0" borderId="32" xfId="0" applyBorder="1" applyAlignment="1">
      <alignment horizontal="center"/>
    </xf>
    <xf numFmtId="169" fontId="0" fillId="0" borderId="32" xfId="0" applyNumberFormat="1" applyBorder="1" applyAlignment="1">
      <alignment horizontal="center"/>
    </xf>
    <xf numFmtId="2" fontId="0" fillId="0" borderId="33" xfId="0" applyNumberFormat="1" applyBorder="1" applyAlignment="1">
      <alignment horizontal="center"/>
    </xf>
    <xf numFmtId="0" fontId="0" fillId="0" borderId="97" xfId="0" applyBorder="1" applyAlignment="1">
      <alignment horizontal="center"/>
    </xf>
    <xf numFmtId="0" fontId="0" fillId="0" borderId="98" xfId="0" applyBorder="1" applyAlignment="1">
      <alignment horizontal="center"/>
    </xf>
    <xf numFmtId="0" fontId="2" fillId="7" borderId="0" xfId="0" applyFont="1" applyFill="1" applyAlignment="1">
      <alignment horizontal="center"/>
    </xf>
    <xf numFmtId="0" fontId="2" fillId="7" borderId="92" xfId="0" applyFont="1" applyFill="1" applyBorder="1" applyAlignment="1">
      <alignment horizontal="center"/>
    </xf>
    <xf numFmtId="0" fontId="2" fillId="7" borderId="17" xfId="0" applyFont="1" applyFill="1" applyBorder="1" applyAlignment="1">
      <alignment horizontal="center"/>
    </xf>
    <xf numFmtId="0" fontId="2" fillId="7" borderId="93" xfId="0" applyFont="1" applyFill="1" applyBorder="1" applyAlignment="1">
      <alignment horizontal="center"/>
    </xf>
    <xf numFmtId="2" fontId="0" fillId="0" borderId="6" xfId="0" applyNumberFormat="1" applyBorder="1" applyAlignment="1">
      <alignment horizontal="center"/>
    </xf>
    <xf numFmtId="2" fontId="0" fillId="0" borderId="7" xfId="0" applyNumberFormat="1" applyBorder="1" applyAlignment="1">
      <alignment horizontal="center"/>
    </xf>
    <xf numFmtId="2" fontId="0" fillId="0" borderId="31" xfId="0" applyNumberFormat="1" applyBorder="1" applyAlignment="1">
      <alignment horizontal="center"/>
    </xf>
    <xf numFmtId="49" fontId="0" fillId="0" borderId="32" xfId="0" applyNumberFormat="1" applyBorder="1" applyAlignment="1">
      <alignment horizontal="center"/>
    </xf>
    <xf numFmtId="0" fontId="12" fillId="6" borderId="45" xfId="0" applyFont="1" applyFill="1" applyBorder="1" applyAlignment="1">
      <alignment horizontal="left"/>
    </xf>
    <xf numFmtId="0" fontId="12" fillId="6" borderId="18" xfId="0" applyFont="1" applyFill="1" applyBorder="1" applyAlignment="1">
      <alignment horizontal="left"/>
    </xf>
    <xf numFmtId="49" fontId="0" fillId="0" borderId="18" xfId="0" applyNumberFormat="1" applyBorder="1" applyAlignment="1" applyProtection="1">
      <alignment horizontal="left"/>
      <protection locked="0"/>
    </xf>
    <xf numFmtId="49" fontId="0" fillId="0" borderId="34" xfId="0" applyNumberFormat="1" applyBorder="1" applyAlignment="1" applyProtection="1">
      <alignment horizontal="left"/>
      <protection locked="0"/>
    </xf>
    <xf numFmtId="0" fontId="12" fillId="6" borderId="46" xfId="0" applyFont="1" applyFill="1" applyBorder="1" applyAlignment="1">
      <alignment horizontal="left"/>
    </xf>
    <xf numFmtId="0" fontId="12" fillId="6" borderId="36" xfId="0" applyFont="1" applyFill="1" applyBorder="1" applyAlignment="1">
      <alignment horizontal="left"/>
    </xf>
    <xf numFmtId="49" fontId="0" fillId="0" borderId="36" xfId="0" applyNumberFormat="1" applyBorder="1" applyAlignment="1" applyProtection="1">
      <alignment horizontal="left"/>
      <protection locked="0"/>
    </xf>
    <xf numFmtId="49" fontId="0" fillId="0" borderId="37" xfId="0" applyNumberFormat="1" applyBorder="1" applyAlignment="1" applyProtection="1">
      <alignment horizontal="left"/>
      <protection locked="0"/>
    </xf>
    <xf numFmtId="49" fontId="7" fillId="0" borderId="18" xfId="2" applyNumberFormat="1" applyFill="1" applyBorder="1" applyAlignment="1" applyProtection="1">
      <alignment horizontal="left"/>
      <protection locked="0"/>
    </xf>
    <xf numFmtId="49" fontId="7" fillId="0" borderId="34" xfId="2" applyNumberFormat="1" applyFill="1" applyBorder="1" applyAlignment="1" applyProtection="1">
      <alignment horizontal="left"/>
      <protection locked="0"/>
    </xf>
    <xf numFmtId="0" fontId="8" fillId="6" borderId="45" xfId="0" applyFont="1" applyFill="1" applyBorder="1" applyAlignment="1">
      <alignment horizontal="left"/>
    </xf>
    <xf numFmtId="0" fontId="8" fillId="6" borderId="18" xfId="0" applyFont="1" applyFill="1" applyBorder="1" applyAlignment="1">
      <alignment horizontal="left"/>
    </xf>
    <xf numFmtId="0" fontId="11" fillId="10" borderId="0" xfId="0" applyFont="1" applyFill="1" applyAlignment="1">
      <alignment horizontal="center"/>
    </xf>
    <xf numFmtId="0" fontId="8" fillId="6" borderId="44" xfId="0" applyFont="1" applyFill="1" applyBorder="1" applyAlignment="1">
      <alignment horizontal="left"/>
    </xf>
    <xf numFmtId="0" fontId="8" fillId="6" borderId="32" xfId="0" applyFont="1" applyFill="1" applyBorder="1" applyAlignment="1">
      <alignment horizontal="left"/>
    </xf>
    <xf numFmtId="0" fontId="3" fillId="11" borderId="2"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11" borderId="55" xfId="0" applyFont="1" applyFill="1" applyBorder="1" applyAlignment="1">
      <alignment horizontal="center" vertical="center" wrapText="1"/>
    </xf>
    <xf numFmtId="0" fontId="3" fillId="11" borderId="56" xfId="0" applyFont="1" applyFill="1" applyBorder="1" applyAlignment="1">
      <alignment horizontal="center" vertical="center" wrapText="1"/>
    </xf>
    <xf numFmtId="0" fontId="3" fillId="11" borderId="0" xfId="0" applyFont="1" applyFill="1" applyAlignment="1">
      <alignment horizontal="center" vertical="center" wrapText="1"/>
    </xf>
    <xf numFmtId="0" fontId="3" fillId="11" borderId="57" xfId="0" applyFont="1" applyFill="1" applyBorder="1" applyAlignment="1">
      <alignment horizontal="center" vertical="center" wrapText="1"/>
    </xf>
    <xf numFmtId="0" fontId="3" fillId="11" borderId="58" xfId="0" applyFont="1" applyFill="1" applyBorder="1" applyAlignment="1">
      <alignment horizontal="center" vertical="center" wrapText="1"/>
    </xf>
    <xf numFmtId="0" fontId="3" fillId="11" borderId="16"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3" fillId="11" borderId="59" xfId="0" applyFont="1" applyFill="1" applyBorder="1" applyAlignment="1">
      <alignment horizontal="center" vertical="center" wrapText="1"/>
    </xf>
    <xf numFmtId="0" fontId="3" fillId="11" borderId="60" xfId="0" applyFont="1" applyFill="1" applyBorder="1" applyAlignment="1">
      <alignment horizontal="center" vertical="center" wrapText="1"/>
    </xf>
    <xf numFmtId="0" fontId="3" fillId="11" borderId="61" xfId="0" applyFont="1" applyFill="1" applyBorder="1" applyAlignment="1">
      <alignment horizontal="center" vertical="center" wrapText="1"/>
    </xf>
    <xf numFmtId="0" fontId="3" fillId="11" borderId="62" xfId="0" applyFont="1" applyFill="1" applyBorder="1" applyAlignment="1">
      <alignment horizontal="center" vertical="center" wrapText="1"/>
    </xf>
    <xf numFmtId="0" fontId="3" fillId="11" borderId="5" xfId="0" applyFont="1" applyFill="1" applyBorder="1" applyAlignment="1">
      <alignment horizontal="center" vertical="center" wrapText="1"/>
    </xf>
    <xf numFmtId="0" fontId="3" fillId="11" borderId="63" xfId="0" applyFont="1" applyFill="1" applyBorder="1" applyAlignment="1">
      <alignment horizontal="center" vertical="center" wrapText="1"/>
    </xf>
    <xf numFmtId="49" fontId="0" fillId="0" borderId="64" xfId="0" applyNumberFormat="1" applyBorder="1" applyAlignment="1">
      <alignment horizontal="center" vertical="center" wrapText="1"/>
    </xf>
    <xf numFmtId="49" fontId="0" fillId="0" borderId="3" xfId="0" applyNumberFormat="1" applyBorder="1" applyAlignment="1">
      <alignment horizontal="center" vertical="center" wrapText="1"/>
    </xf>
    <xf numFmtId="49" fontId="0" fillId="0" borderId="4" xfId="0" applyNumberFormat="1" applyBorder="1" applyAlignment="1">
      <alignment horizontal="center" vertical="center" wrapText="1"/>
    </xf>
    <xf numFmtId="49" fontId="0" fillId="0" borderId="65" xfId="0" applyNumberFormat="1" applyBorder="1" applyAlignment="1">
      <alignment horizontal="center" vertical="center" wrapText="1"/>
    </xf>
    <xf numFmtId="49" fontId="0" fillId="0" borderId="0" xfId="0" applyNumberFormat="1" applyAlignment="1">
      <alignment horizontal="center" vertical="center" wrapText="1"/>
    </xf>
    <xf numFmtId="49" fontId="0" fillId="0" borderId="66" xfId="0" applyNumberFormat="1" applyBorder="1" applyAlignment="1">
      <alignment horizontal="center" vertical="center" wrapText="1"/>
    </xf>
    <xf numFmtId="49" fontId="0" fillId="0" borderId="28" xfId="0" applyNumberFormat="1" applyBorder="1" applyAlignment="1">
      <alignment horizontal="center" vertical="center" wrapText="1"/>
    </xf>
    <xf numFmtId="49" fontId="0" fillId="0" borderId="16" xfId="0" applyNumberFormat="1" applyBorder="1" applyAlignment="1">
      <alignment horizontal="center" vertical="center" wrapText="1"/>
    </xf>
    <xf numFmtId="49" fontId="0" fillId="0" borderId="67" xfId="0" applyNumberFormat="1" applyBorder="1" applyAlignment="1">
      <alignment horizontal="center" vertical="center" wrapText="1"/>
    </xf>
    <xf numFmtId="49" fontId="0" fillId="0" borderId="68" xfId="0" applyNumberFormat="1" applyBorder="1" applyAlignment="1">
      <alignment vertical="top" wrapText="1"/>
    </xf>
    <xf numFmtId="49" fontId="0" fillId="0" borderId="60" xfId="0" applyNumberFormat="1" applyBorder="1" applyAlignment="1">
      <alignment vertical="top" wrapText="1"/>
    </xf>
    <xf numFmtId="49" fontId="0" fillId="0" borderId="69" xfId="0" applyNumberFormat="1" applyBorder="1" applyAlignment="1">
      <alignment vertical="top" wrapText="1"/>
    </xf>
    <xf numFmtId="49" fontId="0" fillId="0" borderId="65" xfId="0" applyNumberFormat="1" applyBorder="1" applyAlignment="1">
      <alignment vertical="top" wrapText="1"/>
    </xf>
    <xf numFmtId="49" fontId="0" fillId="0" borderId="0" xfId="0" applyNumberFormat="1" applyAlignment="1">
      <alignment vertical="top" wrapText="1"/>
    </xf>
    <xf numFmtId="49" fontId="0" fillId="0" borderId="66" xfId="0" applyNumberFormat="1" applyBorder="1" applyAlignment="1">
      <alignment vertical="top" wrapText="1"/>
    </xf>
    <xf numFmtId="49" fontId="0" fillId="0" borderId="28" xfId="0" applyNumberFormat="1" applyBorder="1" applyAlignment="1">
      <alignment vertical="top" wrapText="1"/>
    </xf>
    <xf numFmtId="49" fontId="0" fillId="0" borderId="16" xfId="0" applyNumberFormat="1" applyBorder="1" applyAlignment="1">
      <alignment vertical="top" wrapText="1"/>
    </xf>
    <xf numFmtId="49" fontId="0" fillId="0" borderId="67" xfId="0" applyNumberFormat="1" applyBorder="1" applyAlignment="1">
      <alignment vertical="top" wrapText="1"/>
    </xf>
    <xf numFmtId="49" fontId="0" fillId="0" borderId="70" xfId="0" applyNumberFormat="1" applyBorder="1" applyAlignment="1">
      <alignment vertical="top" wrapText="1"/>
    </xf>
    <xf numFmtId="49" fontId="0" fillId="0" borderId="5" xfId="0" applyNumberFormat="1" applyBorder="1" applyAlignment="1">
      <alignment vertical="top" wrapText="1"/>
    </xf>
    <xf numFmtId="49" fontId="0" fillId="0" borderId="71" xfId="0" applyNumberFormat="1" applyBorder="1" applyAlignment="1">
      <alignment vertical="top" wrapText="1"/>
    </xf>
    <xf numFmtId="0" fontId="0" fillId="0" borderId="28" xfId="0" applyBorder="1" applyAlignment="1">
      <alignment horizontal="center"/>
    </xf>
    <xf numFmtId="0" fontId="0" fillId="0" borderId="16" xfId="0" applyBorder="1" applyAlignment="1">
      <alignment horizontal="center"/>
    </xf>
    <xf numFmtId="0" fontId="0" fillId="0" borderId="29" xfId="0" applyBorder="1" applyAlignment="1">
      <alignment horizontal="center"/>
    </xf>
    <xf numFmtId="49" fontId="0" fillId="0" borderId="28" xfId="0" quotePrefix="1" applyNumberFormat="1" applyBorder="1" applyAlignment="1">
      <alignment horizontal="center"/>
    </xf>
    <xf numFmtId="49" fontId="0" fillId="0" borderId="16" xfId="0" quotePrefix="1" applyNumberFormat="1" applyBorder="1" applyAlignment="1">
      <alignment horizontal="center"/>
    </xf>
    <xf numFmtId="49" fontId="0" fillId="0" borderId="29" xfId="0" quotePrefix="1" applyNumberFormat="1" applyBorder="1" applyAlignment="1">
      <alignment horizontal="center"/>
    </xf>
    <xf numFmtId="4" fontId="0" fillId="0" borderId="18" xfId="0" applyNumberFormat="1" applyBorder="1" applyAlignment="1">
      <alignment horizontal="center"/>
    </xf>
    <xf numFmtId="4" fontId="0" fillId="0" borderId="34" xfId="0" applyNumberFormat="1" applyBorder="1" applyAlignment="1">
      <alignment horizontal="center"/>
    </xf>
    <xf numFmtId="0" fontId="12" fillId="9" borderId="27" xfId="0" applyFont="1" applyFill="1" applyBorder="1" applyAlignment="1">
      <alignment horizontal="center"/>
    </xf>
    <xf numFmtId="0" fontId="12" fillId="9" borderId="51" xfId="0" applyFont="1" applyFill="1" applyBorder="1" applyAlignment="1">
      <alignment horizontal="center"/>
    </xf>
    <xf numFmtId="49" fontId="0" fillId="0" borderId="36" xfId="0" applyNumberFormat="1" applyBorder="1" applyAlignment="1">
      <alignment horizontal="center"/>
    </xf>
    <xf numFmtId="49" fontId="0" fillId="0" borderId="37" xfId="0" applyNumberFormat="1" applyBorder="1" applyAlignment="1">
      <alignment horizontal="center"/>
    </xf>
    <xf numFmtId="49" fontId="0" fillId="0" borderId="33" xfId="0" applyNumberFormat="1" applyBorder="1" applyAlignment="1">
      <alignment horizontal="center"/>
    </xf>
    <xf numFmtId="0" fontId="12" fillId="9" borderId="48" xfId="0" applyFont="1" applyFill="1" applyBorder="1" applyAlignment="1">
      <alignment horizontal="center"/>
    </xf>
    <xf numFmtId="0" fontId="12" fillId="9" borderId="49" xfId="0" applyFont="1" applyFill="1" applyBorder="1" applyAlignment="1">
      <alignment horizontal="center"/>
    </xf>
    <xf numFmtId="14" fontId="0" fillId="0" borderId="32" xfId="0" applyNumberFormat="1" applyBorder="1" applyAlignment="1">
      <alignment horizontal="center"/>
    </xf>
    <xf numFmtId="14" fontId="0" fillId="0" borderId="33" xfId="0" applyNumberFormat="1"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12" fillId="11" borderId="47" xfId="0" applyFont="1" applyFill="1" applyBorder="1" applyAlignment="1">
      <alignment horizontal="left"/>
    </xf>
    <xf numFmtId="0" fontId="12" fillId="11" borderId="48" xfId="0" applyFont="1" applyFill="1" applyBorder="1" applyAlignment="1">
      <alignment horizontal="left"/>
    </xf>
    <xf numFmtId="0" fontId="12" fillId="11" borderId="50" xfId="0" applyFont="1" applyFill="1" applyBorder="1" applyAlignment="1">
      <alignment horizontal="left"/>
    </xf>
    <xf numFmtId="0" fontId="12" fillId="11" borderId="27" xfId="0" applyFont="1" applyFill="1" applyBorder="1" applyAlignment="1">
      <alignment horizontal="left"/>
    </xf>
    <xf numFmtId="49" fontId="0" fillId="0" borderId="18" xfId="0" applyNumberFormat="1" applyBorder="1" applyAlignment="1">
      <alignment horizontal="center"/>
    </xf>
    <xf numFmtId="49" fontId="0" fillId="0" borderId="34" xfId="0" applyNumberFormat="1" applyBorder="1" applyAlignment="1">
      <alignment horizontal="center"/>
    </xf>
    <xf numFmtId="0" fontId="12" fillId="9" borderId="53" xfId="0" applyFont="1" applyFill="1" applyBorder="1" applyAlignment="1">
      <alignment horizontal="center"/>
    </xf>
    <xf numFmtId="0" fontId="12" fillId="9" borderId="54" xfId="0" applyFont="1" applyFill="1" applyBorder="1" applyAlignment="1">
      <alignment horizontal="center"/>
    </xf>
    <xf numFmtId="0" fontId="12" fillId="11" borderId="52" xfId="0" applyFont="1" applyFill="1" applyBorder="1" applyAlignment="1">
      <alignment horizontal="left"/>
    </xf>
    <xf numFmtId="0" fontId="12" fillId="11" borderId="53" xfId="0" applyFont="1" applyFill="1" applyBorder="1" applyAlignment="1">
      <alignment horizontal="left"/>
    </xf>
    <xf numFmtId="0" fontId="3" fillId="11" borderId="6" xfId="0" applyFont="1" applyFill="1" applyBorder="1" applyAlignment="1">
      <alignment horizontal="left"/>
    </xf>
    <xf numFmtId="0" fontId="3" fillId="11" borderId="7" xfId="0" applyFont="1" applyFill="1" applyBorder="1" applyAlignment="1">
      <alignment horizontal="left"/>
    </xf>
    <xf numFmtId="0" fontId="3" fillId="11" borderId="8" xfId="0" applyFont="1" applyFill="1" applyBorder="1" applyAlignment="1">
      <alignment horizontal="left"/>
    </xf>
    <xf numFmtId="0" fontId="0" fillId="0" borderId="6" xfId="0" applyBorder="1" applyAlignment="1">
      <alignment horizontal="center"/>
    </xf>
    <xf numFmtId="0" fontId="0" fillId="0" borderId="8" xfId="0" applyBorder="1" applyAlignment="1">
      <alignment horizontal="center"/>
    </xf>
    <xf numFmtId="49" fontId="0" fillId="0" borderId="6" xfId="0" applyNumberFormat="1" applyBorder="1" applyAlignment="1">
      <alignment horizontal="center"/>
    </xf>
    <xf numFmtId="49" fontId="0" fillId="0" borderId="7" xfId="0" applyNumberFormat="1" applyBorder="1" applyAlignment="1">
      <alignment horizontal="center"/>
    </xf>
    <xf numFmtId="49" fontId="0" fillId="0" borderId="8" xfId="0" applyNumberFormat="1" applyBorder="1" applyAlignment="1">
      <alignment horizontal="center"/>
    </xf>
    <xf numFmtId="4" fontId="0" fillId="0" borderId="6" xfId="0" applyNumberFormat="1" applyBorder="1" applyAlignment="1">
      <alignment horizontal="center"/>
    </xf>
    <xf numFmtId="4" fontId="0" fillId="0" borderId="7" xfId="0" applyNumberFormat="1" applyBorder="1" applyAlignment="1">
      <alignment horizontal="center"/>
    </xf>
    <xf numFmtId="4" fontId="0" fillId="0" borderId="8" xfId="0" applyNumberFormat="1" applyBorder="1" applyAlignment="1">
      <alignment horizontal="center"/>
    </xf>
    <xf numFmtId="4" fontId="0" fillId="0" borderId="11" xfId="0" applyNumberFormat="1" applyBorder="1" applyAlignment="1">
      <alignment horizontal="center"/>
    </xf>
    <xf numFmtId="4" fontId="0" fillId="0" borderId="12" xfId="0" applyNumberFormat="1" applyBorder="1" applyAlignment="1">
      <alignment horizontal="center"/>
    </xf>
    <xf numFmtId="4" fontId="0" fillId="0" borderId="13" xfId="0" applyNumberFormat="1" applyBorder="1" applyAlignment="1">
      <alignment horizontal="center"/>
    </xf>
    <xf numFmtId="4" fontId="0" fillId="0" borderId="9" xfId="0" applyNumberFormat="1" applyBorder="1" applyAlignment="1">
      <alignment horizontal="center"/>
    </xf>
    <xf numFmtId="4" fontId="0" fillId="0" borderId="1" xfId="0" applyNumberFormat="1" applyBorder="1" applyAlignment="1">
      <alignment horizontal="center"/>
    </xf>
    <xf numFmtId="4" fontId="0" fillId="0" borderId="10" xfId="0" applyNumberFormat="1" applyBorder="1" applyAlignment="1">
      <alignment horizontal="center"/>
    </xf>
    <xf numFmtId="4" fontId="3" fillId="11" borderId="9" xfId="0" applyNumberFormat="1" applyFont="1" applyFill="1" applyBorder="1" applyAlignment="1">
      <alignment horizontal="center"/>
    </xf>
    <xf numFmtId="4" fontId="3" fillId="11" borderId="1" xfId="0" applyNumberFormat="1" applyFont="1" applyFill="1" applyBorder="1" applyAlignment="1">
      <alignment horizontal="center"/>
    </xf>
    <xf numFmtId="4" fontId="3" fillId="11" borderId="10" xfId="0" applyNumberFormat="1" applyFont="1" applyFill="1" applyBorder="1" applyAlignment="1">
      <alignment horizontal="center"/>
    </xf>
    <xf numFmtId="4" fontId="3" fillId="11" borderId="11" xfId="0" applyNumberFormat="1" applyFont="1" applyFill="1" applyBorder="1" applyAlignment="1">
      <alignment horizontal="center"/>
    </xf>
    <xf numFmtId="4" fontId="3" fillId="11" borderId="12" xfId="0" applyNumberFormat="1" applyFont="1" applyFill="1" applyBorder="1" applyAlignment="1">
      <alignment horizontal="center"/>
    </xf>
    <xf numFmtId="4" fontId="3" fillId="11" borderId="13" xfId="0" applyNumberFormat="1" applyFont="1" applyFill="1" applyBorder="1" applyAlignment="1">
      <alignment horizontal="center"/>
    </xf>
    <xf numFmtId="49" fontId="3" fillId="9" borderId="6" xfId="0" applyNumberFormat="1" applyFont="1" applyFill="1" applyBorder="1" applyAlignment="1">
      <alignment horizontal="center"/>
    </xf>
    <xf numFmtId="49" fontId="3" fillId="9" borderId="7" xfId="0" applyNumberFormat="1" applyFont="1" applyFill="1" applyBorder="1" applyAlignment="1">
      <alignment horizontal="center"/>
    </xf>
    <xf numFmtId="49" fontId="3" fillId="9" borderId="8" xfId="0" applyNumberFormat="1" applyFont="1" applyFill="1" applyBorder="1" applyAlignment="1">
      <alignment horizontal="center"/>
    </xf>
    <xf numFmtId="4" fontId="3" fillId="11" borderId="6" xfId="0" applyNumberFormat="1" applyFont="1" applyFill="1" applyBorder="1" applyAlignment="1">
      <alignment horizontal="center"/>
    </xf>
    <xf numFmtId="4" fontId="3" fillId="11" borderId="7" xfId="0" applyNumberFormat="1" applyFont="1" applyFill="1" applyBorder="1" applyAlignment="1">
      <alignment horizontal="center"/>
    </xf>
    <xf numFmtId="4" fontId="3" fillId="11" borderId="8" xfId="0" applyNumberFormat="1" applyFont="1" applyFill="1" applyBorder="1" applyAlignment="1">
      <alignment horizontal="center"/>
    </xf>
    <xf numFmtId="49" fontId="3" fillId="9" borderId="9" xfId="0" applyNumberFormat="1" applyFont="1" applyFill="1" applyBorder="1" applyAlignment="1">
      <alignment horizontal="center"/>
    </xf>
    <xf numFmtId="49" fontId="3" fillId="9" borderId="1" xfId="0" applyNumberFormat="1" applyFont="1" applyFill="1" applyBorder="1" applyAlignment="1">
      <alignment horizontal="center"/>
    </xf>
    <xf numFmtId="49" fontId="3" fillId="9" borderId="10" xfId="0" applyNumberFormat="1" applyFont="1" applyFill="1" applyBorder="1" applyAlignment="1">
      <alignment horizontal="center"/>
    </xf>
    <xf numFmtId="49" fontId="0" fillId="0" borderId="9" xfId="0" applyNumberFormat="1" applyBorder="1" applyAlignment="1">
      <alignment horizontal="center"/>
    </xf>
    <xf numFmtId="49" fontId="0" fillId="0" borderId="1" xfId="0" applyNumberFormat="1" applyBorder="1" applyAlignment="1">
      <alignment horizontal="center"/>
    </xf>
    <xf numFmtId="49" fontId="0" fillId="0" borderId="10" xfId="0" applyNumberFormat="1" applyBorder="1" applyAlignment="1">
      <alignment horizontal="center"/>
    </xf>
    <xf numFmtId="49" fontId="3" fillId="9" borderId="11" xfId="0" applyNumberFormat="1" applyFont="1" applyFill="1" applyBorder="1" applyAlignment="1">
      <alignment horizontal="center"/>
    </xf>
    <xf numFmtId="49" fontId="3" fillId="9" borderId="12" xfId="0" applyNumberFormat="1" applyFont="1" applyFill="1" applyBorder="1" applyAlignment="1">
      <alignment horizontal="center"/>
    </xf>
    <xf numFmtId="49" fontId="3" fillId="9" borderId="13" xfId="0" applyNumberFormat="1" applyFont="1" applyFill="1" applyBorder="1" applyAlignment="1">
      <alignment horizontal="center"/>
    </xf>
    <xf numFmtId="49" fontId="0" fillId="0" borderId="11" xfId="0" applyNumberFormat="1" applyBorder="1" applyAlignment="1">
      <alignment horizontal="center"/>
    </xf>
    <xf numFmtId="49" fontId="0" fillId="0" borderId="12" xfId="0" applyNumberFormat="1" applyBorder="1" applyAlignment="1">
      <alignment horizontal="center"/>
    </xf>
    <xf numFmtId="49" fontId="0" fillId="0" borderId="13" xfId="0" applyNumberFormat="1" applyBorder="1" applyAlignment="1">
      <alignment horizontal="center"/>
    </xf>
    <xf numFmtId="0" fontId="3" fillId="11" borderId="11" xfId="0" applyFont="1" applyFill="1" applyBorder="1" applyAlignment="1">
      <alignment horizontal="left"/>
    </xf>
    <xf numFmtId="0" fontId="3" fillId="11" borderId="12" xfId="0" applyFont="1" applyFill="1" applyBorder="1" applyAlignment="1">
      <alignment horizontal="left"/>
    </xf>
    <xf numFmtId="0" fontId="3" fillId="11" borderId="13" xfId="0" applyFont="1" applyFill="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3" fillId="11" borderId="9" xfId="0" applyFont="1" applyFill="1" applyBorder="1" applyAlignment="1">
      <alignment horizontal="left"/>
    </xf>
    <xf numFmtId="0" fontId="3" fillId="11" borderId="1" xfId="0" applyFont="1" applyFill="1" applyBorder="1" applyAlignment="1">
      <alignment horizontal="left"/>
    </xf>
    <xf numFmtId="0" fontId="3" fillId="11" borderId="10" xfId="0" applyFont="1" applyFill="1" applyBorder="1" applyAlignment="1">
      <alignment horizontal="left"/>
    </xf>
    <xf numFmtId="0" fontId="0" fillId="0" borderId="9" xfId="0" applyBorder="1" applyAlignment="1">
      <alignment horizontal="center"/>
    </xf>
    <xf numFmtId="0" fontId="0" fillId="0" borderId="1" xfId="0" applyBorder="1" applyAlignment="1">
      <alignment horizontal="center"/>
    </xf>
    <xf numFmtId="0" fontId="0" fillId="0" borderId="10" xfId="0" applyBorder="1" applyAlignment="1">
      <alignment horizontal="center"/>
    </xf>
    <xf numFmtId="0" fontId="8" fillId="11" borderId="31" xfId="0" applyFont="1" applyFill="1" applyBorder="1" applyAlignment="1">
      <alignment horizontal="left"/>
    </xf>
    <xf numFmtId="0" fontId="8" fillId="11" borderId="32" xfId="0" applyFont="1" applyFill="1" applyBorder="1" applyAlignment="1">
      <alignment horizontal="left"/>
    </xf>
    <xf numFmtId="0" fontId="8" fillId="11" borderId="15" xfId="0" applyFont="1" applyFill="1" applyBorder="1" applyAlignment="1">
      <alignment horizontal="left"/>
    </xf>
    <xf numFmtId="0" fontId="8" fillId="11" borderId="18" xfId="0" applyFont="1" applyFill="1" applyBorder="1" applyAlignment="1">
      <alignment horizontal="left"/>
    </xf>
    <xf numFmtId="0" fontId="8" fillId="11" borderId="35" xfId="0" applyFont="1" applyFill="1" applyBorder="1" applyAlignment="1">
      <alignment horizontal="left"/>
    </xf>
    <xf numFmtId="0" fontId="8" fillId="11" borderId="36" xfId="0" applyFont="1" applyFill="1" applyBorder="1" applyAlignment="1">
      <alignment horizontal="left"/>
    </xf>
    <xf numFmtId="0" fontId="19" fillId="11" borderId="44" xfId="0" applyFont="1" applyFill="1" applyBorder="1" applyAlignment="1">
      <alignment horizontal="center" vertical="center" wrapText="1"/>
    </xf>
    <xf numFmtId="0" fontId="19" fillId="11" borderId="32" xfId="0" applyFont="1" applyFill="1" applyBorder="1" applyAlignment="1">
      <alignment horizontal="center" vertical="center" wrapText="1"/>
    </xf>
    <xf numFmtId="0" fontId="19" fillId="11" borderId="46" xfId="0" applyFont="1" applyFill="1" applyBorder="1" applyAlignment="1">
      <alignment horizontal="center" vertical="center" wrapText="1"/>
    </xf>
    <xf numFmtId="0" fontId="19" fillId="11" borderId="36" xfId="0" applyFont="1" applyFill="1" applyBorder="1" applyAlignment="1">
      <alignment horizontal="center" vertical="center" wrapText="1"/>
    </xf>
    <xf numFmtId="49" fontId="0" fillId="0" borderId="32" xfId="0" applyNumberFormat="1" applyBorder="1" applyAlignment="1">
      <alignment horizontal="center" vertical="center"/>
    </xf>
    <xf numFmtId="49" fontId="0" fillId="0" borderId="33" xfId="0" applyNumberFormat="1" applyBorder="1" applyAlignment="1">
      <alignment horizontal="center" vertical="center"/>
    </xf>
    <xf numFmtId="49" fontId="0" fillId="0" borderId="18" xfId="0" applyNumberFormat="1" applyBorder="1" applyAlignment="1">
      <alignment vertical="top"/>
    </xf>
    <xf numFmtId="49" fontId="0" fillId="0" borderId="34" xfId="0" applyNumberFormat="1" applyBorder="1" applyAlignment="1">
      <alignment vertical="top"/>
    </xf>
    <xf numFmtId="49" fontId="0" fillId="0" borderId="36" xfId="0" applyNumberFormat="1" applyBorder="1" applyAlignment="1">
      <alignment vertical="top"/>
    </xf>
    <xf numFmtId="49" fontId="0" fillId="0" borderId="37" xfId="0" applyNumberFormat="1" applyBorder="1" applyAlignment="1">
      <alignment vertical="top"/>
    </xf>
    <xf numFmtId="49" fontId="2" fillId="2" borderId="0" xfId="0" applyNumberFormat="1" applyFont="1" applyFill="1" applyAlignment="1">
      <alignment horizontal="center"/>
    </xf>
  </cellXfs>
  <cellStyles count="3">
    <cellStyle name="Hipervínculo" xfId="2" builtinId="8"/>
    <cellStyle name="Millares" xfId="1" builtinId="3"/>
    <cellStyle name="Normal" xfId="0" builtinId="0"/>
  </cellStyles>
  <dxfs count="85">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9" tint="0.59996337778862885"/>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solid">
          <bgColor theme="9" tint="0.59996337778862885"/>
        </patternFill>
      </fill>
    </dxf>
    <dxf>
      <fill>
        <patternFill>
          <bgColor rgb="FFFF0000"/>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9" tint="0.59996337778862885"/>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solid">
          <bgColor theme="9" tint="0.59996337778862885"/>
        </patternFill>
      </fill>
    </dxf>
    <dxf>
      <fill>
        <patternFill>
          <bgColor rgb="FFFF0000"/>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9" tint="0.59996337778862885"/>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solid">
          <bgColor theme="9" tint="0.59996337778862885"/>
        </patternFill>
      </fill>
    </dxf>
    <dxf>
      <fill>
        <patternFill>
          <bgColor rgb="FFFF0000"/>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9" tint="0.59996337778862885"/>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solid">
          <bgColor theme="9" tint="0.59996337778862885"/>
        </patternFill>
      </fill>
    </dxf>
    <dxf>
      <fill>
        <patternFill>
          <bgColor rgb="FFFF0000"/>
        </patternFill>
      </fill>
    </dxf>
    <dxf>
      <fill>
        <patternFill>
          <bgColor rgb="FFFF0000"/>
        </patternFill>
      </fill>
    </dxf>
    <dxf>
      <fill>
        <patternFill>
          <bgColor theme="9" tint="0.59996337778862885"/>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theme="9" tint="0.59996337778862885"/>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solid">
          <bgColor theme="9"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2DFDA-EBF1-47EC-B182-10430B857669}">
  <dimension ref="A1:AH21"/>
  <sheetViews>
    <sheetView tabSelected="1" workbookViewId="0">
      <selection activeCell="J17" sqref="J17:AF17"/>
    </sheetView>
  </sheetViews>
  <sheetFormatPr baseColWidth="10" defaultColWidth="11.42578125" defaultRowHeight="15" customHeight="1" zeroHeight="1" x14ac:dyDescent="0.25"/>
  <cols>
    <col min="1" max="10" width="3" customWidth="1"/>
    <col min="11" max="11" width="6.7109375" customWidth="1"/>
    <col min="12" max="34" width="3" customWidth="1"/>
  </cols>
  <sheetData>
    <row r="1" spans="1:34" x14ac:dyDescent="0.25">
      <c r="A1" s="13"/>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1:34" x14ac:dyDescent="0.25">
      <c r="A2" s="13"/>
      <c r="B2" s="13"/>
      <c r="C2" s="270" t="s">
        <v>743</v>
      </c>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13"/>
      <c r="AH2" s="13"/>
    </row>
    <row r="3" spans="1:34" x14ac:dyDescent="0.25">
      <c r="A3" s="13"/>
      <c r="B3" s="13"/>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13"/>
      <c r="AH3" s="13"/>
    </row>
    <row r="4" spans="1:34" ht="15" customHeight="1" thickBot="1" x14ac:dyDescent="0.3">
      <c r="A4" s="13"/>
      <c r="AH4" s="13"/>
    </row>
    <row r="5" spans="1:34" ht="15" customHeight="1" x14ac:dyDescent="0.25">
      <c r="A5" s="13"/>
      <c r="C5" s="271" t="s">
        <v>797</v>
      </c>
      <c r="D5" s="272"/>
      <c r="E5" s="272"/>
      <c r="F5" s="272"/>
      <c r="G5" s="272"/>
      <c r="H5" s="272"/>
      <c r="I5" s="272"/>
      <c r="J5" s="104" t="s">
        <v>900</v>
      </c>
      <c r="K5" s="104"/>
      <c r="L5" s="104"/>
      <c r="M5" s="104"/>
      <c r="N5" s="104"/>
      <c r="O5" s="104"/>
      <c r="P5" s="104"/>
      <c r="Q5" s="104"/>
      <c r="R5" s="104"/>
      <c r="S5" s="104"/>
      <c r="T5" s="104"/>
      <c r="U5" s="104"/>
      <c r="V5" s="104"/>
      <c r="W5" s="104"/>
      <c r="X5" s="104"/>
      <c r="Y5" s="104"/>
      <c r="Z5" s="104"/>
      <c r="AA5" s="104"/>
      <c r="AB5" s="104"/>
      <c r="AC5" s="104"/>
      <c r="AD5" s="104"/>
      <c r="AE5" s="104"/>
      <c r="AF5" s="105"/>
      <c r="AG5" s="14"/>
      <c r="AH5" s="8"/>
    </row>
    <row r="6" spans="1:34" x14ac:dyDescent="0.25">
      <c r="A6" s="13"/>
      <c r="C6" s="268" t="s">
        <v>898</v>
      </c>
      <c r="D6" s="269"/>
      <c r="E6" s="269"/>
      <c r="F6" s="269"/>
      <c r="G6" s="269"/>
      <c r="H6" s="269"/>
      <c r="I6" s="269"/>
      <c r="J6" s="102" t="s">
        <v>901</v>
      </c>
      <c r="K6" s="102"/>
      <c r="L6" s="102"/>
      <c r="M6" s="102"/>
      <c r="N6" s="102"/>
      <c r="O6" s="102"/>
      <c r="P6" s="102"/>
      <c r="Q6" s="102"/>
      <c r="R6" s="102"/>
      <c r="S6" s="102"/>
      <c r="T6" s="102"/>
      <c r="U6" s="102"/>
      <c r="V6" s="102"/>
      <c r="W6" s="102"/>
      <c r="X6" s="102"/>
      <c r="Y6" s="102"/>
      <c r="Z6" s="102"/>
      <c r="AA6" s="102"/>
      <c r="AB6" s="102"/>
      <c r="AC6" s="102"/>
      <c r="AD6" s="102"/>
      <c r="AE6" s="102"/>
      <c r="AF6" s="103"/>
      <c r="AG6" s="14"/>
      <c r="AH6" s="8"/>
    </row>
    <row r="7" spans="1:34" x14ac:dyDescent="0.25">
      <c r="A7" s="13"/>
      <c r="C7" s="268" t="s">
        <v>798</v>
      </c>
      <c r="D7" s="269"/>
      <c r="E7" s="269"/>
      <c r="F7" s="269"/>
      <c r="G7" s="269"/>
      <c r="H7" s="269"/>
      <c r="I7" s="269"/>
      <c r="J7" s="102" t="s">
        <v>902</v>
      </c>
      <c r="K7" s="102"/>
      <c r="L7" s="102"/>
      <c r="M7" s="102"/>
      <c r="N7" s="102"/>
      <c r="O7" s="102"/>
      <c r="P7" s="102"/>
      <c r="Q7" s="102"/>
      <c r="R7" s="102"/>
      <c r="S7" s="102"/>
      <c r="T7" s="102"/>
      <c r="U7" s="102"/>
      <c r="V7" s="102"/>
      <c r="W7" s="102"/>
      <c r="X7" s="102"/>
      <c r="Y7" s="102"/>
      <c r="Z7" s="102"/>
      <c r="AA7" s="102"/>
      <c r="AB7" s="102"/>
      <c r="AC7" s="102"/>
      <c r="AD7" s="102"/>
      <c r="AE7" s="102"/>
      <c r="AF7" s="103"/>
      <c r="AG7" s="14"/>
      <c r="AH7" s="11" t="str">
        <f>IF(J7="","2",MID(J7,1,3))</f>
        <v>601</v>
      </c>
    </row>
    <row r="8" spans="1:34" x14ac:dyDescent="0.25">
      <c r="A8" s="13"/>
      <c r="C8" s="268" t="s">
        <v>799</v>
      </c>
      <c r="D8" s="269"/>
      <c r="E8" s="269"/>
      <c r="F8" s="269"/>
      <c r="G8" s="269"/>
      <c r="H8" s="269"/>
      <c r="I8" s="269"/>
      <c r="J8" s="102" t="s">
        <v>903</v>
      </c>
      <c r="K8" s="102"/>
      <c r="L8" s="102"/>
      <c r="M8" s="102"/>
      <c r="N8" s="102"/>
      <c r="O8" s="102"/>
      <c r="P8" s="102"/>
      <c r="Q8" s="102"/>
      <c r="R8" s="102"/>
      <c r="S8" s="102"/>
      <c r="T8" s="102"/>
      <c r="U8" s="102"/>
      <c r="V8" s="102"/>
      <c r="W8" s="102"/>
      <c r="X8" s="102"/>
      <c r="Y8" s="102"/>
      <c r="Z8" s="102"/>
      <c r="AA8" s="102"/>
      <c r="AB8" s="102"/>
      <c r="AC8" s="102"/>
      <c r="AD8" s="102"/>
      <c r="AE8" s="102"/>
      <c r="AF8" s="103"/>
      <c r="AG8" s="14"/>
      <c r="AH8" s="8"/>
    </row>
    <row r="9" spans="1:34" x14ac:dyDescent="0.25">
      <c r="A9" s="13"/>
      <c r="C9" s="258" t="s">
        <v>695</v>
      </c>
      <c r="D9" s="259"/>
      <c r="E9" s="259"/>
      <c r="F9" s="259"/>
      <c r="G9" s="259"/>
      <c r="H9" s="259"/>
      <c r="I9" s="259"/>
      <c r="J9" s="260"/>
      <c r="K9" s="260"/>
      <c r="L9" s="260"/>
      <c r="M9" s="260"/>
      <c r="N9" s="260"/>
      <c r="O9" s="260"/>
      <c r="P9" s="260"/>
      <c r="Q9" s="260"/>
      <c r="R9" s="260"/>
      <c r="S9" s="260"/>
      <c r="T9" s="260"/>
      <c r="U9" s="260"/>
      <c r="V9" s="260"/>
      <c r="W9" s="260"/>
      <c r="X9" s="260"/>
      <c r="Y9" s="260"/>
      <c r="Z9" s="260"/>
      <c r="AA9" s="260"/>
      <c r="AB9" s="260"/>
      <c r="AC9" s="260"/>
      <c r="AD9" s="260"/>
      <c r="AE9" s="260"/>
      <c r="AF9" s="261"/>
      <c r="AG9" s="14"/>
      <c r="AH9" s="8"/>
    </row>
    <row r="10" spans="1:34" ht="15" customHeight="1" x14ac:dyDescent="0.25">
      <c r="A10" s="13"/>
      <c r="C10" s="258" t="s">
        <v>696</v>
      </c>
      <c r="D10" s="259"/>
      <c r="E10" s="259"/>
      <c r="F10" s="259"/>
      <c r="G10" s="259"/>
      <c r="H10" s="259"/>
      <c r="I10" s="259"/>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1"/>
      <c r="AG10" s="14"/>
      <c r="AH10" s="8"/>
    </row>
    <row r="11" spans="1:34" x14ac:dyDescent="0.25">
      <c r="A11" s="13"/>
      <c r="C11" s="258" t="s">
        <v>697</v>
      </c>
      <c r="D11" s="259"/>
      <c r="E11" s="259"/>
      <c r="F11" s="259"/>
      <c r="G11" s="259"/>
      <c r="H11" s="259"/>
      <c r="I11" s="259"/>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1"/>
      <c r="AG11" s="14"/>
      <c r="AH11" s="8"/>
    </row>
    <row r="12" spans="1:34" x14ac:dyDescent="0.25">
      <c r="A12" s="13"/>
      <c r="C12" s="258" t="s">
        <v>698</v>
      </c>
      <c r="D12" s="259"/>
      <c r="E12" s="259"/>
      <c r="F12" s="259"/>
      <c r="G12" s="259"/>
      <c r="H12" s="259"/>
      <c r="I12" s="259"/>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1"/>
      <c r="AG12" s="14"/>
      <c r="AH12" s="8"/>
    </row>
    <row r="13" spans="1:34" x14ac:dyDescent="0.25">
      <c r="A13" s="13"/>
      <c r="C13" s="258" t="s">
        <v>699</v>
      </c>
      <c r="D13" s="259"/>
      <c r="E13" s="259"/>
      <c r="F13" s="259"/>
      <c r="G13" s="259"/>
      <c r="H13" s="259"/>
      <c r="I13" s="259"/>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1"/>
      <c r="AG13" s="14"/>
      <c r="AH13" s="8"/>
    </row>
    <row r="14" spans="1:34" x14ac:dyDescent="0.25">
      <c r="A14" s="13"/>
      <c r="C14" s="258" t="s">
        <v>700</v>
      </c>
      <c r="D14" s="259"/>
      <c r="E14" s="259"/>
      <c r="F14" s="259"/>
      <c r="G14" s="259"/>
      <c r="H14" s="259"/>
      <c r="I14" s="259"/>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1"/>
      <c r="AG14" s="14"/>
      <c r="AH14" s="8"/>
    </row>
    <row r="15" spans="1:34" ht="15" customHeight="1" x14ac:dyDescent="0.25">
      <c r="A15" s="13"/>
      <c r="C15" s="258" t="s">
        <v>701</v>
      </c>
      <c r="D15" s="259"/>
      <c r="E15" s="259"/>
      <c r="F15" s="259"/>
      <c r="G15" s="259"/>
      <c r="H15" s="259"/>
      <c r="I15" s="259"/>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1"/>
      <c r="AG15" s="14"/>
      <c r="AH15" s="8"/>
    </row>
    <row r="16" spans="1:34" x14ac:dyDescent="0.25">
      <c r="A16" s="13"/>
      <c r="C16" s="258" t="s">
        <v>702</v>
      </c>
      <c r="D16" s="259"/>
      <c r="E16" s="259"/>
      <c r="F16" s="259"/>
      <c r="G16" s="259"/>
      <c r="H16" s="259"/>
      <c r="I16" s="259"/>
      <c r="J16" s="266"/>
      <c r="K16" s="266"/>
      <c r="L16" s="266"/>
      <c r="M16" s="266"/>
      <c r="N16" s="266"/>
      <c r="O16" s="266"/>
      <c r="P16" s="266"/>
      <c r="Q16" s="266"/>
      <c r="R16" s="266"/>
      <c r="S16" s="266"/>
      <c r="T16" s="266"/>
      <c r="U16" s="266"/>
      <c r="V16" s="266"/>
      <c r="W16" s="266"/>
      <c r="X16" s="266"/>
      <c r="Y16" s="266"/>
      <c r="Z16" s="266"/>
      <c r="AA16" s="266"/>
      <c r="AB16" s="266"/>
      <c r="AC16" s="266"/>
      <c r="AD16" s="266"/>
      <c r="AE16" s="266"/>
      <c r="AF16" s="267"/>
      <c r="AG16" s="15"/>
      <c r="AH16" s="8"/>
    </row>
    <row r="17" spans="1:34" x14ac:dyDescent="0.25">
      <c r="A17" s="13"/>
      <c r="C17" s="258" t="s">
        <v>703</v>
      </c>
      <c r="D17" s="259"/>
      <c r="E17" s="259"/>
      <c r="F17" s="259"/>
      <c r="G17" s="259"/>
      <c r="H17" s="259"/>
      <c r="I17" s="259"/>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1"/>
      <c r="AG17" s="14"/>
      <c r="AH17" s="8"/>
    </row>
    <row r="18" spans="1:34" x14ac:dyDescent="0.25">
      <c r="A18" s="13"/>
      <c r="C18" s="258" t="s">
        <v>704</v>
      </c>
      <c r="D18" s="259"/>
      <c r="E18" s="259"/>
      <c r="F18" s="259"/>
      <c r="G18" s="259"/>
      <c r="H18" s="259"/>
      <c r="I18" s="259"/>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1"/>
      <c r="AG18" s="14"/>
      <c r="AH18" s="8"/>
    </row>
    <row r="19" spans="1:34" ht="15.75" thickBot="1" x14ac:dyDescent="0.3">
      <c r="A19" s="13"/>
      <c r="C19" s="262" t="s">
        <v>705</v>
      </c>
      <c r="D19" s="263"/>
      <c r="E19" s="263"/>
      <c r="F19" s="263"/>
      <c r="G19" s="263"/>
      <c r="H19" s="263"/>
      <c r="I19" s="263"/>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5"/>
      <c r="AG19" s="14"/>
      <c r="AH19" s="8"/>
    </row>
    <row r="20" spans="1:34" x14ac:dyDescent="0.25">
      <c r="A20" s="13"/>
      <c r="AH20" s="13"/>
    </row>
    <row r="21" spans="1:34" x14ac:dyDescent="0.25">
      <c r="A21" s="13"/>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sheetData>
  <mergeCells count="27">
    <mergeCell ref="C2:AF3"/>
    <mergeCell ref="C5:I5"/>
    <mergeCell ref="C6:I6"/>
    <mergeCell ref="C7:I7"/>
    <mergeCell ref="C8:I8"/>
    <mergeCell ref="C9:I9"/>
    <mergeCell ref="J9:AF9"/>
    <mergeCell ref="C10:I10"/>
    <mergeCell ref="J10:AF10"/>
    <mergeCell ref="C11:I11"/>
    <mergeCell ref="J11:AF11"/>
    <mergeCell ref="C12:I12"/>
    <mergeCell ref="J12:AF12"/>
    <mergeCell ref="C13:I13"/>
    <mergeCell ref="J13:AF13"/>
    <mergeCell ref="C14:I14"/>
    <mergeCell ref="J14:AF14"/>
    <mergeCell ref="C15:I15"/>
    <mergeCell ref="J15:AF15"/>
    <mergeCell ref="C16:I16"/>
    <mergeCell ref="J16:AF16"/>
    <mergeCell ref="C17:I17"/>
    <mergeCell ref="J17:AF17"/>
    <mergeCell ref="C18:I18"/>
    <mergeCell ref="J18:AF18"/>
    <mergeCell ref="C19:I19"/>
    <mergeCell ref="J19:AF19"/>
  </mergeCells>
  <conditionalFormatting sqref="J5">
    <cfRule type="expression" dxfId="84" priority="5">
      <formula>IF($J$5="",1,0)</formula>
    </cfRule>
  </conditionalFormatting>
  <conditionalFormatting sqref="J6:AF6">
    <cfRule type="expression" dxfId="83" priority="1">
      <formula>IF($J$6="",1,0)</formula>
    </cfRule>
  </conditionalFormatting>
  <conditionalFormatting sqref="J7:AF7">
    <cfRule type="expression" dxfId="82" priority="4">
      <formula>IF($J$7="",1,0)</formula>
    </cfRule>
  </conditionalFormatting>
  <conditionalFormatting sqref="J8:AF8">
    <cfRule type="expression" dxfId="81" priority="3">
      <formula>IF($J$8="",1,0)</formula>
    </cfRule>
  </conditionalFormatting>
  <conditionalFormatting sqref="J10:AG15">
    <cfRule type="expression" dxfId="80" priority="2">
      <formula>IF(AND($J10="",$J$9&lt;&gt;""),1,0)</formula>
    </cfRule>
  </conditionalFormatting>
  <dataValidations count="3">
    <dataValidation allowBlank="1" showInputMessage="1" promptTitle="Sucursal Del Emisor" prompt="Si usted tiene una sucursal y ya la dió de alta en el portal de MySuite por favor escribala en esta celda, de lo contrarior deje la celda con el nombre de FISCALDOM, recuerde que es nombre es que se asigna por defecto al crearse la cuenta." sqref="J17:AG17" xr:uid="{6A538150-1D9C-46CF-A06C-45931633AB93}"/>
    <dataValidation type="textLength" allowBlank="1" showErrorMessage="1" errorTitle="Validación de Datos" error="La longitud permitida en esta celda en conforme al tipo de RFC._x000a__x000a_13 posiciones persona física_x000a_12 posiciones persona moral" sqref="J5:AG5" xr:uid="{375B0E46-B5E5-448B-8DBD-EA3274482A5E}">
      <formula1>12</formula1>
      <formula2>13</formula2>
    </dataValidation>
    <dataValidation type="textLength" operator="equal" allowBlank="1" showErrorMessage="1" errorTitle="Validación de Datos" error="Los valores permitidos son 5 posiciones que reflejan un código postal_x000a__x000a_Ejemplo:_x000a_03100_x000a_97750_x000a_92100" sqref="J8:AF8" xr:uid="{ADE35106-55E8-42CD-81A1-F5148C45A3B7}">
      <formula1>5</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errorTitle="Validación De Datos" error="Los unicos valores permitidos se encuentran en la lista desplegable._x000a__x000a_VERIFIQUE SU INFORMACIÓN" xr:uid="{790B1508-EF82-4F1B-B2F6-19192577FE79}">
          <x14:formula1>
            <xm:f>Catalogos!$AC$2:$AC$22</xm:f>
          </x14:formula1>
          <xm:sqref>J7:AF7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3A39-C43D-4211-9DD7-AC11BEC2ACC3}">
  <sheetPr>
    <tabColor rgb="FF00B050"/>
  </sheetPr>
  <dimension ref="A1:CD47"/>
  <sheetViews>
    <sheetView topLeftCell="B19" zoomScaleNormal="100" workbookViewId="0">
      <selection activeCell="O23" sqref="O23:Y23"/>
    </sheetView>
  </sheetViews>
  <sheetFormatPr baseColWidth="10" defaultColWidth="11.42578125" defaultRowHeight="15" x14ac:dyDescent="0.25"/>
  <cols>
    <col min="1" max="1" width="11.85546875" hidden="1" customWidth="1"/>
    <col min="2" max="100" width="3.42578125" customWidth="1"/>
    <col min="101" max="117" width="11.42578125" customWidth="1"/>
    <col min="118" max="138" width="3.42578125" customWidth="1"/>
  </cols>
  <sheetData>
    <row r="1" spans="1:81" x14ac:dyDescent="0.25">
      <c r="A1" s="9" t="s">
        <v>708</v>
      </c>
      <c r="B1" s="194"/>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8"/>
    </row>
    <row r="2" spans="1:81" x14ac:dyDescent="0.25">
      <c r="A2" s="9" t="s">
        <v>727</v>
      </c>
      <c r="B2" s="194"/>
      <c r="C2" s="195">
        <v>5</v>
      </c>
      <c r="D2" s="196" t="s">
        <v>719</v>
      </c>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8"/>
      <c r="CC2" s="8"/>
    </row>
    <row r="3" spans="1:81" x14ac:dyDescent="0.25">
      <c r="A3" s="9" t="s">
        <v>774</v>
      </c>
      <c r="B3" s="194"/>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8"/>
      <c r="CC3" s="8"/>
    </row>
    <row r="4" spans="1:81" x14ac:dyDescent="0.25">
      <c r="A4" s="9" t="s">
        <v>772</v>
      </c>
      <c r="B4" s="194"/>
      <c r="C4" s="195"/>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8"/>
      <c r="CC4" s="8"/>
    </row>
    <row r="5" spans="1:81" x14ac:dyDescent="0.25">
      <c r="A5" s="9" t="s">
        <v>773</v>
      </c>
      <c r="B5" s="194"/>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8"/>
    </row>
    <row r="6" spans="1:81" ht="15.75" thickBot="1" x14ac:dyDescent="0.3">
      <c r="A6" s="9" t="s">
        <v>775</v>
      </c>
      <c r="B6" s="194"/>
      <c r="CC6" s="8"/>
    </row>
    <row r="7" spans="1:81" ht="19.5" x14ac:dyDescent="0.3">
      <c r="A7" s="9" t="s">
        <v>779</v>
      </c>
      <c r="B7" s="194"/>
      <c r="E7" s="136" t="s">
        <v>757</v>
      </c>
      <c r="F7" s="137"/>
      <c r="G7" s="137"/>
      <c r="H7" s="137"/>
      <c r="I7" s="137"/>
      <c r="J7" s="137"/>
      <c r="K7" s="137"/>
      <c r="L7" s="137"/>
      <c r="M7" s="137"/>
      <c r="N7" s="137"/>
      <c r="O7" s="137"/>
      <c r="P7" s="137"/>
      <c r="Q7" s="137"/>
      <c r="R7" s="137"/>
      <c r="S7" s="137"/>
      <c r="T7" s="137"/>
      <c r="U7" s="137"/>
      <c r="V7" s="137"/>
      <c r="W7" s="137"/>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7"/>
      <c r="BK7" s="10"/>
      <c r="BL7" s="136" t="s">
        <v>745</v>
      </c>
      <c r="BM7" s="137"/>
      <c r="BN7" s="137"/>
      <c r="BO7" s="137"/>
      <c r="BP7" s="137"/>
      <c r="BQ7" s="137"/>
      <c r="BR7" s="137"/>
      <c r="BS7" s="137"/>
      <c r="BT7" s="137"/>
      <c r="BU7" s="137"/>
      <c r="BV7" s="137"/>
      <c r="BW7" s="137"/>
      <c r="BX7" s="137"/>
      <c r="BY7" s="137"/>
      <c r="BZ7" s="197"/>
      <c r="CC7" s="8"/>
    </row>
    <row r="8" spans="1:81" ht="15.75" thickBot="1" x14ac:dyDescent="0.3">
      <c r="A8" s="9" t="s">
        <v>775</v>
      </c>
      <c r="B8" s="194"/>
      <c r="E8" s="18"/>
      <c r="AX8" s="19"/>
      <c r="BL8" s="18"/>
      <c r="BZ8" s="19"/>
      <c r="CC8" s="8"/>
    </row>
    <row r="9" spans="1:81" ht="15.75" thickBot="1" x14ac:dyDescent="0.3">
      <c r="A9" s="9" t="s">
        <v>769</v>
      </c>
      <c r="B9" s="194"/>
      <c r="E9" s="18"/>
      <c r="F9" s="181" t="s">
        <v>709</v>
      </c>
      <c r="G9" s="182"/>
      <c r="H9" s="182"/>
      <c r="I9" s="182"/>
      <c r="J9" s="183"/>
      <c r="L9" s="184" t="s">
        <v>729</v>
      </c>
      <c r="M9" s="185"/>
      <c r="N9" s="185"/>
      <c r="O9" s="185"/>
      <c r="P9" s="185"/>
      <c r="Q9" s="185"/>
      <c r="R9" s="24" t="str">
        <f>IFERROR(LOOKUP(MATCH(L10,Catalogos!$BT$2:$BT$59,0),Catalogos!$A$2:$A$59,Catalogos!$BR$2:$BR$59),"")</f>
        <v/>
      </c>
      <c r="T9" s="181" t="s">
        <v>730</v>
      </c>
      <c r="U9" s="182"/>
      <c r="V9" s="182"/>
      <c r="W9" s="182"/>
      <c r="X9" s="182"/>
      <c r="Y9" s="182"/>
      <c r="Z9" s="182"/>
      <c r="AA9" s="182"/>
      <c r="AB9" s="182"/>
      <c r="AC9" s="182"/>
      <c r="AD9" s="182"/>
      <c r="AE9" s="183"/>
      <c r="AG9" s="181" t="s">
        <v>694</v>
      </c>
      <c r="AH9" s="182"/>
      <c r="AI9" s="182"/>
      <c r="AJ9" s="182"/>
      <c r="AK9" s="182"/>
      <c r="AL9" s="182"/>
      <c r="AM9" s="182"/>
      <c r="AN9" s="182"/>
      <c r="AO9" s="182"/>
      <c r="AP9" s="182"/>
      <c r="AQ9" s="182"/>
      <c r="AR9" s="182"/>
      <c r="AS9" s="182"/>
      <c r="AT9" s="182"/>
      <c r="AU9" s="182"/>
      <c r="AV9" s="182"/>
      <c r="AW9" s="183"/>
      <c r="AX9" s="19"/>
      <c r="BL9" s="18"/>
      <c r="BO9" s="184" t="s">
        <v>732</v>
      </c>
      <c r="BP9" s="185"/>
      <c r="BQ9" s="186"/>
      <c r="BT9" s="184" t="s">
        <v>733</v>
      </c>
      <c r="BU9" s="185"/>
      <c r="BV9" s="185"/>
      <c r="BW9" s="186"/>
      <c r="BZ9" s="19"/>
      <c r="CC9" s="8"/>
    </row>
    <row r="10" spans="1:81" x14ac:dyDescent="0.25">
      <c r="A10" s="9" t="s">
        <v>776</v>
      </c>
      <c r="B10" s="194"/>
      <c r="E10" s="18"/>
      <c r="F10" s="191"/>
      <c r="G10" s="192"/>
      <c r="H10" s="192"/>
      <c r="I10" s="192"/>
      <c r="J10" s="193"/>
      <c r="L10" s="309"/>
      <c r="M10" s="310"/>
      <c r="N10" s="310"/>
      <c r="O10" s="310"/>
      <c r="P10" s="310"/>
      <c r="Q10" s="310"/>
      <c r="R10" s="311"/>
      <c r="T10" s="312"/>
      <c r="U10" s="313"/>
      <c r="V10" s="313"/>
      <c r="W10" s="313"/>
      <c r="X10" s="313"/>
      <c r="Y10" s="313"/>
      <c r="Z10" s="313"/>
      <c r="AA10" s="313"/>
      <c r="AB10" s="313"/>
      <c r="AC10" s="313"/>
      <c r="AD10" s="313"/>
      <c r="AE10" s="314"/>
      <c r="AG10" s="309"/>
      <c r="AH10" s="310"/>
      <c r="AI10" s="310"/>
      <c r="AJ10" s="310"/>
      <c r="AK10" s="310"/>
      <c r="AL10" s="310"/>
      <c r="AM10" s="310"/>
      <c r="AN10" s="310"/>
      <c r="AO10" s="310"/>
      <c r="AP10" s="310"/>
      <c r="AQ10" s="310"/>
      <c r="AR10" s="310"/>
      <c r="AS10" s="310"/>
      <c r="AT10" s="310"/>
      <c r="AU10" s="310"/>
      <c r="AV10" s="310"/>
      <c r="AW10" s="311"/>
      <c r="AX10" s="19"/>
      <c r="BL10" s="18"/>
      <c r="BO10" s="191"/>
      <c r="BP10" s="192"/>
      <c r="BQ10" s="193"/>
      <c r="BT10" s="191"/>
      <c r="BU10" s="192"/>
      <c r="BV10" s="192"/>
      <c r="BW10" s="193"/>
      <c r="BZ10" s="19"/>
      <c r="CC10" s="8"/>
    </row>
    <row r="11" spans="1:81" ht="15.75" thickBot="1" x14ac:dyDescent="0.3">
      <c r="A11" s="9" t="s">
        <v>775</v>
      </c>
      <c r="B11" s="194"/>
      <c r="E11" s="18"/>
      <c r="AX11" s="19"/>
      <c r="BL11" s="18"/>
      <c r="BZ11" s="19"/>
      <c r="CC11" s="8"/>
    </row>
    <row r="12" spans="1:81" ht="15.75" thickBot="1" x14ac:dyDescent="0.3">
      <c r="A12" s="9" t="s">
        <v>770</v>
      </c>
      <c r="B12" s="194"/>
      <c r="E12" s="18"/>
      <c r="F12" s="181" t="s">
        <v>702</v>
      </c>
      <c r="G12" s="182"/>
      <c r="H12" s="182"/>
      <c r="I12" s="182"/>
      <c r="J12" s="182"/>
      <c r="K12" s="182"/>
      <c r="L12" s="182"/>
      <c r="M12" s="182"/>
      <c r="N12" s="182"/>
      <c r="O12" s="182"/>
      <c r="P12" s="182"/>
      <c r="Q12" s="182"/>
      <c r="R12" s="182"/>
      <c r="S12" s="182"/>
      <c r="T12" s="182"/>
      <c r="U12" s="182"/>
      <c r="V12" s="182"/>
      <c r="W12" s="182"/>
      <c r="X12" s="183"/>
      <c r="AX12" s="19"/>
      <c r="BL12" s="18"/>
      <c r="BM12" s="184" t="s">
        <v>731</v>
      </c>
      <c r="BN12" s="185"/>
      <c r="BO12" s="185"/>
      <c r="BP12" s="185"/>
      <c r="BQ12" s="185"/>
      <c r="BR12" s="185"/>
      <c r="BS12" s="185"/>
      <c r="BT12" s="185"/>
      <c r="BU12" s="185"/>
      <c r="BV12" s="185"/>
      <c r="BW12" s="185"/>
      <c r="BX12" s="185"/>
      <c r="BY12" s="186"/>
      <c r="BZ12" s="19"/>
      <c r="CC12" s="26" t="str">
        <f>IFERROR(LOOKUP(MATCH(BM13,Catalogos!$AZ$2:$AZ$10,0),Catalogos!$A$2:$A$8,Catalogos!$AX$2:$AX$10),"")</f>
        <v/>
      </c>
    </row>
    <row r="13" spans="1:81" x14ac:dyDescent="0.25">
      <c r="A13" s="9" t="s">
        <v>777</v>
      </c>
      <c r="B13" s="194"/>
      <c r="E13" s="18"/>
      <c r="F13" s="309"/>
      <c r="G13" s="310"/>
      <c r="H13" s="310"/>
      <c r="I13" s="310"/>
      <c r="J13" s="310"/>
      <c r="K13" s="310"/>
      <c r="L13" s="310"/>
      <c r="M13" s="310"/>
      <c r="N13" s="310"/>
      <c r="O13" s="310"/>
      <c r="P13" s="310"/>
      <c r="Q13" s="310"/>
      <c r="R13" s="310"/>
      <c r="S13" s="310"/>
      <c r="T13" s="310"/>
      <c r="U13" s="310"/>
      <c r="V13" s="310"/>
      <c r="W13" s="310"/>
      <c r="X13" s="311"/>
      <c r="AX13" s="19"/>
      <c r="BL13" s="18"/>
      <c r="BM13" s="190"/>
      <c r="BN13" s="190"/>
      <c r="BO13" s="190"/>
      <c r="BP13" s="190"/>
      <c r="BQ13" s="190"/>
      <c r="BR13" s="190"/>
      <c r="BS13" s="190"/>
      <c r="BT13" s="190"/>
      <c r="BU13" s="190"/>
      <c r="BV13" s="190"/>
      <c r="BW13" s="190"/>
      <c r="BX13" s="190"/>
      <c r="BY13" s="190"/>
      <c r="BZ13" s="19"/>
      <c r="CC13" s="8"/>
    </row>
    <row r="14" spans="1:81" ht="15.75" thickBot="1" x14ac:dyDescent="0.3">
      <c r="A14" s="9" t="s">
        <v>775</v>
      </c>
      <c r="B14" s="194"/>
      <c r="E14" s="21"/>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3"/>
      <c r="BL14" s="18"/>
      <c r="BZ14" s="19"/>
      <c r="CC14" s="8"/>
    </row>
    <row r="15" spans="1:81" ht="15.75" thickBot="1" x14ac:dyDescent="0.3">
      <c r="A15" s="9" t="s">
        <v>771</v>
      </c>
      <c r="B15" s="194"/>
      <c r="BL15" s="18"/>
      <c r="BM15" s="184" t="s">
        <v>728</v>
      </c>
      <c r="BN15" s="185"/>
      <c r="BO15" s="185"/>
      <c r="BP15" s="185"/>
      <c r="BQ15" s="185"/>
      <c r="BR15" s="185"/>
      <c r="BS15" s="185"/>
      <c r="BT15" s="185"/>
      <c r="BU15" s="185"/>
      <c r="BV15" s="185"/>
      <c r="BW15" s="185"/>
      <c r="BX15" s="185"/>
      <c r="BY15" s="186"/>
      <c r="BZ15" s="19"/>
      <c r="CC15" s="8"/>
    </row>
    <row r="16" spans="1:81" x14ac:dyDescent="0.25">
      <c r="A16" s="9" t="s">
        <v>778</v>
      </c>
      <c r="B16" s="194"/>
      <c r="BL16" s="18"/>
      <c r="BM16" s="191"/>
      <c r="BN16" s="192"/>
      <c r="BO16" s="192"/>
      <c r="BP16" s="192"/>
      <c r="BQ16" s="192"/>
      <c r="BR16" s="192"/>
      <c r="BS16" s="192"/>
      <c r="BT16" s="192"/>
      <c r="BU16" s="192"/>
      <c r="BV16" s="192"/>
      <c r="BW16" s="192"/>
      <c r="BX16" s="192"/>
      <c r="BY16" s="193"/>
      <c r="BZ16" s="19"/>
      <c r="CC16" s="8"/>
    </row>
    <row r="17" spans="1:81" ht="15.75" thickBot="1" x14ac:dyDescent="0.3">
      <c r="A17" s="9" t="s">
        <v>775</v>
      </c>
      <c r="B17" s="194"/>
      <c r="BL17" s="21"/>
      <c r="BM17" s="22"/>
      <c r="BN17" s="22"/>
      <c r="BO17" s="22"/>
      <c r="BP17" s="22"/>
      <c r="BQ17" s="22"/>
      <c r="BR17" s="22"/>
      <c r="BS17" s="22"/>
      <c r="BT17" s="22"/>
      <c r="BU17" s="22"/>
      <c r="BV17" s="22"/>
      <c r="BW17" s="22"/>
      <c r="BX17" s="22"/>
      <c r="BY17" s="22"/>
      <c r="BZ17" s="23"/>
      <c r="CC17" s="8"/>
    </row>
    <row r="18" spans="1:81" ht="15.75" thickBot="1" x14ac:dyDescent="0.3">
      <c r="A18" s="9" t="s">
        <v>775</v>
      </c>
      <c r="B18" s="194"/>
      <c r="CC18" s="8"/>
    </row>
    <row r="19" spans="1:81" ht="19.5" x14ac:dyDescent="0.3">
      <c r="A19" s="9" t="s">
        <v>780</v>
      </c>
      <c r="B19" s="194"/>
      <c r="E19" s="136" t="s">
        <v>759</v>
      </c>
      <c r="F19" s="137"/>
      <c r="G19" s="137"/>
      <c r="H19" s="137"/>
      <c r="I19" s="137"/>
      <c r="J19" s="137"/>
      <c r="K19" s="137"/>
      <c r="L19" s="137"/>
      <c r="M19" s="137"/>
      <c r="N19" s="137"/>
      <c r="O19" s="137"/>
      <c r="P19" s="137"/>
      <c r="Q19" s="137"/>
      <c r="R19" s="137"/>
      <c r="S19" s="137"/>
      <c r="T19" s="137"/>
      <c r="U19" s="137"/>
      <c r="V19" s="137"/>
      <c r="W19" s="137"/>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7"/>
      <c r="BL19" s="136" t="s">
        <v>744</v>
      </c>
      <c r="BM19" s="137"/>
      <c r="BN19" s="137"/>
      <c r="BO19" s="137"/>
      <c r="BP19" s="137"/>
      <c r="BQ19" s="137"/>
      <c r="BR19" s="137"/>
      <c r="BS19" s="137"/>
      <c r="BT19" s="137"/>
      <c r="BU19" s="137"/>
      <c r="BV19" s="137"/>
      <c r="BW19" s="137"/>
      <c r="BX19" s="137"/>
      <c r="BY19" s="137"/>
      <c r="BZ19" s="197"/>
      <c r="CC19" s="8"/>
    </row>
    <row r="20" spans="1:81" ht="15.75" thickBot="1" x14ac:dyDescent="0.3">
      <c r="A20" s="9" t="s">
        <v>775</v>
      </c>
      <c r="B20" s="194"/>
      <c r="E20" s="18"/>
      <c r="BC20" s="19"/>
      <c r="BL20" s="18"/>
      <c r="BZ20" s="19"/>
      <c r="CC20" s="8"/>
    </row>
    <row r="21" spans="1:81" ht="15.75" thickBot="1" x14ac:dyDescent="0.3">
      <c r="A21" s="9" t="s">
        <v>781</v>
      </c>
      <c r="B21" s="194"/>
      <c r="E21" s="18"/>
      <c r="F21" s="181" t="s">
        <v>758</v>
      </c>
      <c r="G21" s="182"/>
      <c r="H21" s="182"/>
      <c r="I21" s="182"/>
      <c r="J21" s="182"/>
      <c r="K21" s="182"/>
      <c r="L21" s="182"/>
      <c r="M21" s="182"/>
      <c r="N21" s="182"/>
      <c r="O21" s="182"/>
      <c r="P21" s="182"/>
      <c r="Q21" s="182"/>
      <c r="R21" s="182"/>
      <c r="S21" s="182"/>
      <c r="T21" s="182"/>
      <c r="U21" s="182"/>
      <c r="V21" s="182"/>
      <c r="W21" s="182"/>
      <c r="X21" s="182"/>
      <c r="Y21" s="183"/>
      <c r="AB21" s="184" t="s">
        <v>760</v>
      </c>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6"/>
      <c r="BC21" s="19"/>
      <c r="BL21" s="18"/>
      <c r="BM21" s="219" t="s">
        <v>734</v>
      </c>
      <c r="BN21" s="220"/>
      <c r="BO21" s="220"/>
      <c r="BP21" s="220"/>
      <c r="BQ21" s="220"/>
      <c r="BR21" s="220"/>
      <c r="BS21" s="220"/>
      <c r="BT21" s="220"/>
      <c r="BU21" s="220"/>
      <c r="BV21" s="220"/>
      <c r="BW21" s="220"/>
      <c r="BX21" s="220"/>
      <c r="BY21" s="221"/>
      <c r="BZ21" s="19"/>
      <c r="CC21" s="8"/>
    </row>
    <row r="22" spans="1:81" ht="18.75" customHeight="1" x14ac:dyDescent="0.3">
      <c r="A22" s="9" t="s">
        <v>782</v>
      </c>
      <c r="B22" s="194"/>
      <c r="E22" s="18"/>
      <c r="F22" s="28" t="str">
        <f>CONCATENATE(TEXT(YEAR(O22),"0000"),"-",TEXT(MONTH(O22),"00"),"-",TEXT(DAY(O22),"00"),"T00:00:00")</f>
        <v>1900-01-00T00:00:00</v>
      </c>
      <c r="G22" s="391" t="s">
        <v>761</v>
      </c>
      <c r="H22" s="392"/>
      <c r="I22" s="392"/>
      <c r="J22" s="392"/>
      <c r="K22" s="392"/>
      <c r="L22" s="392"/>
      <c r="M22" s="392"/>
      <c r="N22" s="392"/>
      <c r="O22" s="324"/>
      <c r="P22" s="324"/>
      <c r="Q22" s="324"/>
      <c r="R22" s="324"/>
      <c r="S22" s="324"/>
      <c r="T22" s="324"/>
      <c r="U22" s="324"/>
      <c r="V22" s="324"/>
      <c r="W22" s="324"/>
      <c r="X22" s="324"/>
      <c r="Y22" s="325"/>
      <c r="AB22" s="273" t="s">
        <v>717</v>
      </c>
      <c r="AC22" s="274"/>
      <c r="AD22" s="274"/>
      <c r="AE22" s="274"/>
      <c r="AF22" s="274"/>
      <c r="AG22" s="274"/>
      <c r="AH22" s="274"/>
      <c r="AI22" s="274"/>
      <c r="AJ22" s="275"/>
      <c r="AK22" s="288"/>
      <c r="AL22" s="289"/>
      <c r="AM22" s="289"/>
      <c r="AN22" s="289"/>
      <c r="AO22" s="289"/>
      <c r="AP22" s="289"/>
      <c r="AQ22" s="289"/>
      <c r="AR22" s="289"/>
      <c r="AS22" s="289"/>
      <c r="AT22" s="289"/>
      <c r="AU22" s="289"/>
      <c r="AV22" s="289"/>
      <c r="AW22" s="289"/>
      <c r="AX22" s="289"/>
      <c r="AY22" s="289"/>
      <c r="AZ22" s="289"/>
      <c r="BA22" s="289"/>
      <c r="BB22" s="290"/>
      <c r="BC22" s="19"/>
      <c r="BL22" s="18"/>
      <c r="BM22" s="328" t="s">
        <v>746</v>
      </c>
      <c r="BN22" s="329"/>
      <c r="BO22" s="329"/>
      <c r="BP22" s="329"/>
      <c r="BQ22" s="329"/>
      <c r="BR22" s="329"/>
      <c r="BS22" s="329"/>
      <c r="BT22" s="329"/>
      <c r="BU22" s="329"/>
      <c r="BV22" s="329"/>
      <c r="BW22" s="322" t="s">
        <v>92</v>
      </c>
      <c r="BX22" s="322"/>
      <c r="BY22" s="323"/>
      <c r="BZ22" s="19"/>
      <c r="CC22" s="8"/>
    </row>
    <row r="23" spans="1:81" ht="18.75" customHeight="1" x14ac:dyDescent="0.3">
      <c r="A23" s="9" t="s">
        <v>783</v>
      </c>
      <c r="B23" s="194"/>
      <c r="E23" s="18"/>
      <c r="F23" s="29" t="str">
        <f>IFERROR(LOOKUP(MATCH(O23,Catalogos!$H$2:$H$23,0),Catalogos!$A$2:$A$22,Catalogos!$F$2:$F$23),"")</f>
        <v/>
      </c>
      <c r="G23" s="393" t="s">
        <v>762</v>
      </c>
      <c r="H23" s="394"/>
      <c r="I23" s="394"/>
      <c r="J23" s="394"/>
      <c r="K23" s="394"/>
      <c r="L23" s="394"/>
      <c r="M23" s="394"/>
      <c r="N23" s="394"/>
      <c r="O23" s="326"/>
      <c r="P23" s="326"/>
      <c r="Q23" s="326"/>
      <c r="R23" s="326"/>
      <c r="S23" s="326"/>
      <c r="T23" s="326"/>
      <c r="U23" s="326"/>
      <c r="V23" s="326"/>
      <c r="W23" s="326"/>
      <c r="X23" s="326"/>
      <c r="Y23" s="327"/>
      <c r="AB23" s="276"/>
      <c r="AC23" s="277"/>
      <c r="AD23" s="277"/>
      <c r="AE23" s="277"/>
      <c r="AF23" s="277"/>
      <c r="AG23" s="277"/>
      <c r="AH23" s="277"/>
      <c r="AI23" s="277"/>
      <c r="AJ23" s="278"/>
      <c r="AK23" s="291"/>
      <c r="AL23" s="292"/>
      <c r="AM23" s="292"/>
      <c r="AN23" s="292"/>
      <c r="AO23" s="292"/>
      <c r="AP23" s="292"/>
      <c r="AQ23" s="292"/>
      <c r="AR23" s="292"/>
      <c r="AS23" s="292"/>
      <c r="AT23" s="292"/>
      <c r="AU23" s="292"/>
      <c r="AV23" s="292"/>
      <c r="AW23" s="292"/>
      <c r="AX23" s="292"/>
      <c r="AY23" s="292"/>
      <c r="AZ23" s="292"/>
      <c r="BA23" s="292"/>
      <c r="BB23" s="293"/>
      <c r="BC23" s="19"/>
      <c r="BL23" s="18"/>
      <c r="BM23" s="330" t="s">
        <v>747</v>
      </c>
      <c r="BN23" s="331"/>
      <c r="BO23" s="331"/>
      <c r="BP23" s="331"/>
      <c r="BQ23" s="331"/>
      <c r="BR23" s="331"/>
      <c r="BS23" s="331"/>
      <c r="BT23" s="331"/>
      <c r="BU23" s="331"/>
      <c r="BV23" s="331"/>
      <c r="BW23" s="317" t="s">
        <v>296</v>
      </c>
      <c r="BX23" s="317"/>
      <c r="BY23" s="318"/>
      <c r="BZ23" s="19"/>
      <c r="CC23" s="8"/>
    </row>
    <row r="24" spans="1:81" ht="18.75" x14ac:dyDescent="0.3">
      <c r="A24" s="9" t="s">
        <v>784</v>
      </c>
      <c r="B24" s="194"/>
      <c r="E24" s="18"/>
      <c r="F24" s="30" t="str">
        <f>IFERROR(LOOKUP(MATCH(O24,Catalogos!$T$2:$T$179,0),Catalogos!$A$2:$A$179,Catalogos!$R$2:$R$179),"")</f>
        <v/>
      </c>
      <c r="G24" s="393" t="s">
        <v>763</v>
      </c>
      <c r="H24" s="394"/>
      <c r="I24" s="394"/>
      <c r="J24" s="394"/>
      <c r="K24" s="394"/>
      <c r="L24" s="394"/>
      <c r="M24" s="394"/>
      <c r="N24" s="394"/>
      <c r="O24" s="326"/>
      <c r="P24" s="326"/>
      <c r="Q24" s="326"/>
      <c r="R24" s="326"/>
      <c r="S24" s="326"/>
      <c r="T24" s="326"/>
      <c r="U24" s="326"/>
      <c r="V24" s="326"/>
      <c r="W24" s="326"/>
      <c r="X24" s="326"/>
      <c r="Y24" s="327"/>
      <c r="AB24" s="279"/>
      <c r="AC24" s="280"/>
      <c r="AD24" s="280"/>
      <c r="AE24" s="280"/>
      <c r="AF24" s="280"/>
      <c r="AG24" s="280"/>
      <c r="AH24" s="280"/>
      <c r="AI24" s="280"/>
      <c r="AJ24" s="281"/>
      <c r="AK24" s="294"/>
      <c r="AL24" s="295"/>
      <c r="AM24" s="295"/>
      <c r="AN24" s="295"/>
      <c r="AO24" s="295"/>
      <c r="AP24" s="295"/>
      <c r="AQ24" s="295"/>
      <c r="AR24" s="295"/>
      <c r="AS24" s="295"/>
      <c r="AT24" s="295"/>
      <c r="AU24" s="295"/>
      <c r="AV24" s="295"/>
      <c r="AW24" s="295"/>
      <c r="AX24" s="295"/>
      <c r="AY24" s="295"/>
      <c r="AZ24" s="295"/>
      <c r="BA24" s="295"/>
      <c r="BB24" s="296"/>
      <c r="BC24" s="19"/>
      <c r="BL24" s="18"/>
      <c r="BM24" s="330" t="s">
        <v>748</v>
      </c>
      <c r="BN24" s="331"/>
      <c r="BO24" s="331"/>
      <c r="BP24" s="331"/>
      <c r="BQ24" s="331"/>
      <c r="BR24" s="331"/>
      <c r="BS24" s="331"/>
      <c r="BT24" s="331"/>
      <c r="BU24" s="331"/>
      <c r="BV24" s="331"/>
      <c r="BW24" s="317">
        <v>1</v>
      </c>
      <c r="BX24" s="317"/>
      <c r="BY24" s="318"/>
      <c r="BZ24" s="19"/>
      <c r="CC24" s="8"/>
    </row>
    <row r="25" spans="1:81" ht="18.75" customHeight="1" x14ac:dyDescent="0.3">
      <c r="A25" s="9" t="s">
        <v>785</v>
      </c>
      <c r="B25" s="194"/>
      <c r="E25" s="18"/>
      <c r="F25" s="29"/>
      <c r="G25" s="393" t="s">
        <v>710</v>
      </c>
      <c r="H25" s="394"/>
      <c r="I25" s="394"/>
      <c r="J25" s="394"/>
      <c r="K25" s="394"/>
      <c r="L25" s="394"/>
      <c r="M25" s="394"/>
      <c r="N25" s="394"/>
      <c r="O25" s="315"/>
      <c r="P25" s="315"/>
      <c r="Q25" s="315"/>
      <c r="R25" s="315"/>
      <c r="S25" s="315"/>
      <c r="T25" s="315"/>
      <c r="U25" s="315"/>
      <c r="V25" s="315"/>
      <c r="W25" s="315"/>
      <c r="X25" s="315"/>
      <c r="Y25" s="316"/>
      <c r="AB25" s="282" t="s">
        <v>766</v>
      </c>
      <c r="AC25" s="283"/>
      <c r="AD25" s="283"/>
      <c r="AE25" s="283"/>
      <c r="AF25" s="283"/>
      <c r="AG25" s="283"/>
      <c r="AH25" s="283"/>
      <c r="AI25" s="283"/>
      <c r="AJ25" s="284"/>
      <c r="AK25" s="297"/>
      <c r="AL25" s="298"/>
      <c r="AM25" s="298"/>
      <c r="AN25" s="298"/>
      <c r="AO25" s="298"/>
      <c r="AP25" s="298"/>
      <c r="AQ25" s="298"/>
      <c r="AR25" s="298"/>
      <c r="AS25" s="298"/>
      <c r="AT25" s="298"/>
      <c r="AU25" s="298"/>
      <c r="AV25" s="298"/>
      <c r="AW25" s="298"/>
      <c r="AX25" s="298"/>
      <c r="AY25" s="298"/>
      <c r="AZ25" s="298"/>
      <c r="BA25" s="298"/>
      <c r="BB25" s="299"/>
      <c r="BC25" s="19"/>
      <c r="BL25" s="18"/>
      <c r="BM25" s="330" t="s">
        <v>749</v>
      </c>
      <c r="BN25" s="331"/>
      <c r="BO25" s="331"/>
      <c r="BP25" s="331"/>
      <c r="BQ25" s="331"/>
      <c r="BR25" s="331"/>
      <c r="BS25" s="331"/>
      <c r="BT25" s="331"/>
      <c r="BU25" s="331"/>
      <c r="BV25" s="331"/>
      <c r="BW25" s="317">
        <v>84111506</v>
      </c>
      <c r="BX25" s="317"/>
      <c r="BY25" s="318"/>
      <c r="BZ25" s="19"/>
      <c r="CC25" s="8"/>
    </row>
    <row r="26" spans="1:81" ht="18.75" x14ac:dyDescent="0.3">
      <c r="A26" s="9" t="s">
        <v>786</v>
      </c>
      <c r="B26" s="194"/>
      <c r="E26" s="18"/>
      <c r="F26" s="29"/>
      <c r="G26" s="393" t="s">
        <v>764</v>
      </c>
      <c r="H26" s="394"/>
      <c r="I26" s="394"/>
      <c r="J26" s="394"/>
      <c r="K26" s="394"/>
      <c r="L26" s="394"/>
      <c r="M26" s="394"/>
      <c r="N26" s="394"/>
      <c r="O26" s="315"/>
      <c r="P26" s="315"/>
      <c r="Q26" s="315"/>
      <c r="R26" s="315"/>
      <c r="S26" s="315"/>
      <c r="T26" s="315"/>
      <c r="U26" s="315"/>
      <c r="V26" s="315"/>
      <c r="W26" s="315"/>
      <c r="X26" s="315"/>
      <c r="Y26" s="316"/>
      <c r="AB26" s="276"/>
      <c r="AC26" s="277"/>
      <c r="AD26" s="277"/>
      <c r="AE26" s="277"/>
      <c r="AF26" s="277"/>
      <c r="AG26" s="277"/>
      <c r="AH26" s="277"/>
      <c r="AI26" s="277"/>
      <c r="AJ26" s="278"/>
      <c r="AK26" s="300"/>
      <c r="AL26" s="301"/>
      <c r="AM26" s="301"/>
      <c r="AN26" s="301"/>
      <c r="AO26" s="301"/>
      <c r="AP26" s="301"/>
      <c r="AQ26" s="301"/>
      <c r="AR26" s="301"/>
      <c r="AS26" s="301"/>
      <c r="AT26" s="301"/>
      <c r="AU26" s="301"/>
      <c r="AV26" s="301"/>
      <c r="AW26" s="301"/>
      <c r="AX26" s="301"/>
      <c r="AY26" s="301"/>
      <c r="AZ26" s="301"/>
      <c r="BA26" s="301"/>
      <c r="BB26" s="302"/>
      <c r="BC26" s="19"/>
      <c r="BL26" s="18"/>
      <c r="BM26" s="330" t="s">
        <v>750</v>
      </c>
      <c r="BN26" s="331"/>
      <c r="BO26" s="331"/>
      <c r="BP26" s="331"/>
      <c r="BQ26" s="331"/>
      <c r="BR26" s="331"/>
      <c r="BS26" s="331"/>
      <c r="BT26" s="331"/>
      <c r="BU26" s="331"/>
      <c r="BV26" s="331"/>
      <c r="BW26" s="317" t="s">
        <v>15</v>
      </c>
      <c r="BX26" s="317"/>
      <c r="BY26" s="318"/>
      <c r="BZ26" s="19"/>
      <c r="CC26" s="8"/>
    </row>
    <row r="27" spans="1:81" ht="19.5" thickBot="1" x14ac:dyDescent="0.35">
      <c r="A27" s="9" t="s">
        <v>787</v>
      </c>
      <c r="B27" s="194"/>
      <c r="E27" s="18"/>
      <c r="F27" s="31"/>
      <c r="G27" s="395" t="s">
        <v>711</v>
      </c>
      <c r="H27" s="396"/>
      <c r="I27" s="396"/>
      <c r="J27" s="396"/>
      <c r="K27" s="396"/>
      <c r="L27" s="396"/>
      <c r="M27" s="396"/>
      <c r="N27" s="396"/>
      <c r="O27" s="319"/>
      <c r="P27" s="319"/>
      <c r="Q27" s="319"/>
      <c r="R27" s="319"/>
      <c r="S27" s="319"/>
      <c r="T27" s="319"/>
      <c r="U27" s="319"/>
      <c r="V27" s="319"/>
      <c r="W27" s="319"/>
      <c r="X27" s="319"/>
      <c r="Y27" s="320"/>
      <c r="AB27" s="276"/>
      <c r="AC27" s="277"/>
      <c r="AD27" s="277"/>
      <c r="AE27" s="277"/>
      <c r="AF27" s="277"/>
      <c r="AG27" s="277"/>
      <c r="AH27" s="277"/>
      <c r="AI27" s="277"/>
      <c r="AJ27" s="278"/>
      <c r="AK27" s="300"/>
      <c r="AL27" s="301"/>
      <c r="AM27" s="301"/>
      <c r="AN27" s="301"/>
      <c r="AO27" s="301"/>
      <c r="AP27" s="301"/>
      <c r="AQ27" s="301"/>
      <c r="AR27" s="301"/>
      <c r="AS27" s="301"/>
      <c r="AT27" s="301"/>
      <c r="AU27" s="301"/>
      <c r="AV27" s="301"/>
      <c r="AW27" s="301"/>
      <c r="AX27" s="301"/>
      <c r="AY27" s="301"/>
      <c r="AZ27" s="301"/>
      <c r="BA27" s="301"/>
      <c r="BB27" s="302"/>
      <c r="BC27" s="19"/>
      <c r="BL27" s="18"/>
      <c r="BM27" s="330" t="s">
        <v>751</v>
      </c>
      <c r="BN27" s="331"/>
      <c r="BO27" s="331"/>
      <c r="BP27" s="331"/>
      <c r="BQ27" s="331"/>
      <c r="BR27" s="331"/>
      <c r="BS27" s="331"/>
      <c r="BT27" s="331"/>
      <c r="BU27" s="331"/>
      <c r="BV27" s="331"/>
      <c r="BW27" s="317" t="s">
        <v>93</v>
      </c>
      <c r="BX27" s="317"/>
      <c r="BY27" s="318"/>
      <c r="BZ27" s="19"/>
      <c r="CC27" s="8"/>
    </row>
    <row r="28" spans="1:81" ht="18.75" x14ac:dyDescent="0.3">
      <c r="A28" s="9" t="s">
        <v>788</v>
      </c>
      <c r="B28" s="194"/>
      <c r="E28" s="18"/>
      <c r="F28" s="32"/>
      <c r="G28" s="391" t="s">
        <v>713</v>
      </c>
      <c r="H28" s="392"/>
      <c r="I28" s="392"/>
      <c r="J28" s="392"/>
      <c r="K28" s="392"/>
      <c r="L28" s="392"/>
      <c r="M28" s="392"/>
      <c r="N28" s="392"/>
      <c r="O28" s="257"/>
      <c r="P28" s="257"/>
      <c r="Q28" s="257"/>
      <c r="R28" s="257"/>
      <c r="S28" s="257"/>
      <c r="T28" s="257"/>
      <c r="U28" s="257"/>
      <c r="V28" s="257"/>
      <c r="W28" s="257"/>
      <c r="X28" s="257"/>
      <c r="Y28" s="321"/>
      <c r="AB28" s="279"/>
      <c r="AC28" s="280"/>
      <c r="AD28" s="280"/>
      <c r="AE28" s="280"/>
      <c r="AF28" s="280"/>
      <c r="AG28" s="280"/>
      <c r="AH28" s="280"/>
      <c r="AI28" s="280"/>
      <c r="AJ28" s="281"/>
      <c r="AK28" s="303"/>
      <c r="AL28" s="304"/>
      <c r="AM28" s="304"/>
      <c r="AN28" s="304"/>
      <c r="AO28" s="304"/>
      <c r="AP28" s="304"/>
      <c r="AQ28" s="304"/>
      <c r="AR28" s="304"/>
      <c r="AS28" s="304"/>
      <c r="AT28" s="304"/>
      <c r="AU28" s="304"/>
      <c r="AV28" s="304"/>
      <c r="AW28" s="304"/>
      <c r="AX28" s="304"/>
      <c r="AY28" s="304"/>
      <c r="AZ28" s="304"/>
      <c r="BA28" s="304"/>
      <c r="BB28" s="305"/>
      <c r="BC28" s="19"/>
      <c r="BL28" s="18"/>
      <c r="BM28" s="330" t="s">
        <v>752</v>
      </c>
      <c r="BN28" s="331"/>
      <c r="BO28" s="331"/>
      <c r="BP28" s="331"/>
      <c r="BQ28" s="331"/>
      <c r="BR28" s="331"/>
      <c r="BS28" s="331"/>
      <c r="BT28" s="331"/>
      <c r="BU28" s="331"/>
      <c r="BV28" s="331"/>
      <c r="BW28" s="317">
        <v>0</v>
      </c>
      <c r="BX28" s="317"/>
      <c r="BY28" s="318"/>
      <c r="BZ28" s="19"/>
      <c r="CC28" s="8"/>
    </row>
    <row r="29" spans="1:81" ht="18.75" customHeight="1" x14ac:dyDescent="0.3">
      <c r="A29" s="9" t="s">
        <v>789</v>
      </c>
      <c r="B29" s="194"/>
      <c r="E29" s="18"/>
      <c r="F29" s="29"/>
      <c r="G29" s="393" t="s">
        <v>712</v>
      </c>
      <c r="H29" s="394"/>
      <c r="I29" s="394"/>
      <c r="J29" s="394"/>
      <c r="K29" s="394"/>
      <c r="L29" s="394"/>
      <c r="M29" s="394"/>
      <c r="N29" s="394"/>
      <c r="O29" s="332"/>
      <c r="P29" s="332"/>
      <c r="Q29" s="332"/>
      <c r="R29" s="332"/>
      <c r="S29" s="332"/>
      <c r="T29" s="332"/>
      <c r="U29" s="332"/>
      <c r="V29" s="332"/>
      <c r="W29" s="332"/>
      <c r="X29" s="332"/>
      <c r="Y29" s="333"/>
      <c r="AB29" s="282" t="s">
        <v>765</v>
      </c>
      <c r="AC29" s="283"/>
      <c r="AD29" s="283"/>
      <c r="AE29" s="283"/>
      <c r="AF29" s="283"/>
      <c r="AG29" s="283"/>
      <c r="AH29" s="283"/>
      <c r="AI29" s="283"/>
      <c r="AJ29" s="284"/>
      <c r="AK29" s="297"/>
      <c r="AL29" s="298"/>
      <c r="AM29" s="298"/>
      <c r="AN29" s="298"/>
      <c r="AO29" s="298"/>
      <c r="AP29" s="298"/>
      <c r="AQ29" s="298"/>
      <c r="AR29" s="298"/>
      <c r="AS29" s="298"/>
      <c r="AT29" s="298"/>
      <c r="AU29" s="298"/>
      <c r="AV29" s="298"/>
      <c r="AW29" s="298"/>
      <c r="AX29" s="298"/>
      <c r="AY29" s="298"/>
      <c r="AZ29" s="298"/>
      <c r="BA29" s="298"/>
      <c r="BB29" s="299"/>
      <c r="BC29" s="19"/>
      <c r="BL29" s="18"/>
      <c r="BM29" s="330" t="s">
        <v>753</v>
      </c>
      <c r="BN29" s="331"/>
      <c r="BO29" s="331"/>
      <c r="BP29" s="331"/>
      <c r="BQ29" s="331"/>
      <c r="BR29" s="331"/>
      <c r="BS29" s="331"/>
      <c r="BT29" s="331"/>
      <c r="BU29" s="331"/>
      <c r="BV29" s="331"/>
      <c r="BW29" s="317">
        <v>0</v>
      </c>
      <c r="BX29" s="317"/>
      <c r="BY29" s="318"/>
      <c r="BZ29" s="19"/>
      <c r="CC29" s="8"/>
    </row>
    <row r="30" spans="1:81" ht="19.5" thickBot="1" x14ac:dyDescent="0.35">
      <c r="A30" s="9" t="s">
        <v>790</v>
      </c>
      <c r="B30" s="194"/>
      <c r="E30" s="18"/>
      <c r="F30" s="31"/>
      <c r="G30" s="395" t="s">
        <v>714</v>
      </c>
      <c r="H30" s="396"/>
      <c r="I30" s="396"/>
      <c r="J30" s="396"/>
      <c r="K30" s="396"/>
      <c r="L30" s="396"/>
      <c r="M30" s="396"/>
      <c r="N30" s="396"/>
      <c r="O30" s="319"/>
      <c r="P30" s="319"/>
      <c r="Q30" s="319"/>
      <c r="R30" s="319"/>
      <c r="S30" s="319"/>
      <c r="T30" s="319"/>
      <c r="U30" s="319"/>
      <c r="V30" s="319"/>
      <c r="W30" s="319"/>
      <c r="X30" s="319"/>
      <c r="Y30" s="320"/>
      <c r="AB30" s="276"/>
      <c r="AC30" s="277"/>
      <c r="AD30" s="277"/>
      <c r="AE30" s="277"/>
      <c r="AF30" s="277"/>
      <c r="AG30" s="277"/>
      <c r="AH30" s="277"/>
      <c r="AI30" s="277"/>
      <c r="AJ30" s="278"/>
      <c r="AK30" s="300"/>
      <c r="AL30" s="301"/>
      <c r="AM30" s="301"/>
      <c r="AN30" s="301"/>
      <c r="AO30" s="301"/>
      <c r="AP30" s="301"/>
      <c r="AQ30" s="301"/>
      <c r="AR30" s="301"/>
      <c r="AS30" s="301"/>
      <c r="AT30" s="301"/>
      <c r="AU30" s="301"/>
      <c r="AV30" s="301"/>
      <c r="AW30" s="301"/>
      <c r="AX30" s="301"/>
      <c r="AY30" s="301"/>
      <c r="AZ30" s="301"/>
      <c r="BA30" s="301"/>
      <c r="BB30" s="302"/>
      <c r="BC30" s="19"/>
      <c r="BL30" s="18"/>
      <c r="BM30" s="330" t="s">
        <v>754</v>
      </c>
      <c r="BN30" s="331"/>
      <c r="BO30" s="331"/>
      <c r="BP30" s="331"/>
      <c r="BQ30" s="331"/>
      <c r="BR30" s="331"/>
      <c r="BS30" s="331"/>
      <c r="BT30" s="331"/>
      <c r="BU30" s="331"/>
      <c r="BV30" s="331"/>
      <c r="BW30" s="317">
        <v>0</v>
      </c>
      <c r="BX30" s="317"/>
      <c r="BY30" s="318"/>
      <c r="BZ30" s="19"/>
      <c r="CC30" s="8"/>
    </row>
    <row r="31" spans="1:81" ht="18.75" x14ac:dyDescent="0.3">
      <c r="A31" s="9" t="s">
        <v>791</v>
      </c>
      <c r="B31" s="194"/>
      <c r="E31" s="18"/>
      <c r="F31" s="32"/>
      <c r="G31" s="391" t="s">
        <v>715</v>
      </c>
      <c r="H31" s="392"/>
      <c r="I31" s="392"/>
      <c r="J31" s="392"/>
      <c r="K31" s="392"/>
      <c r="L31" s="392"/>
      <c r="M31" s="392"/>
      <c r="N31" s="392"/>
      <c r="O31" s="257"/>
      <c r="P31" s="257"/>
      <c r="Q31" s="257"/>
      <c r="R31" s="257"/>
      <c r="S31" s="257"/>
      <c r="T31" s="257"/>
      <c r="U31" s="257"/>
      <c r="V31" s="257"/>
      <c r="W31" s="257"/>
      <c r="X31" s="257"/>
      <c r="Y31" s="321"/>
      <c r="AB31" s="276"/>
      <c r="AC31" s="277"/>
      <c r="AD31" s="277"/>
      <c r="AE31" s="277"/>
      <c r="AF31" s="277"/>
      <c r="AG31" s="277"/>
      <c r="AH31" s="277"/>
      <c r="AI31" s="277"/>
      <c r="AJ31" s="278"/>
      <c r="AK31" s="300"/>
      <c r="AL31" s="301"/>
      <c r="AM31" s="301"/>
      <c r="AN31" s="301"/>
      <c r="AO31" s="301"/>
      <c r="AP31" s="301"/>
      <c r="AQ31" s="301"/>
      <c r="AR31" s="301"/>
      <c r="AS31" s="301"/>
      <c r="AT31" s="301"/>
      <c r="AU31" s="301"/>
      <c r="AV31" s="301"/>
      <c r="AW31" s="301"/>
      <c r="AX31" s="301"/>
      <c r="AY31" s="301"/>
      <c r="AZ31" s="301"/>
      <c r="BA31" s="301"/>
      <c r="BB31" s="302"/>
      <c r="BC31" s="19"/>
      <c r="BL31" s="18"/>
      <c r="BM31" s="330" t="s">
        <v>755</v>
      </c>
      <c r="BN31" s="331"/>
      <c r="BO31" s="331"/>
      <c r="BP31" s="331"/>
      <c r="BQ31" s="331"/>
      <c r="BR31" s="331"/>
      <c r="BS31" s="331"/>
      <c r="BT31" s="331"/>
      <c r="BU31" s="331"/>
      <c r="BV31" s="331"/>
      <c r="BW31" s="317">
        <v>0</v>
      </c>
      <c r="BX31" s="317"/>
      <c r="BY31" s="318"/>
      <c r="BZ31" s="19"/>
      <c r="CC31" s="8"/>
    </row>
    <row r="32" spans="1:81" ht="19.5" thickBot="1" x14ac:dyDescent="0.35">
      <c r="A32" s="9" t="s">
        <v>792</v>
      </c>
      <c r="B32" s="194"/>
      <c r="E32" s="18"/>
      <c r="F32" s="31"/>
      <c r="G32" s="395" t="s">
        <v>716</v>
      </c>
      <c r="H32" s="396"/>
      <c r="I32" s="396"/>
      <c r="J32" s="396"/>
      <c r="K32" s="396"/>
      <c r="L32" s="396"/>
      <c r="M32" s="396"/>
      <c r="N32" s="396"/>
      <c r="O32" s="319"/>
      <c r="P32" s="319"/>
      <c r="Q32" s="319"/>
      <c r="R32" s="319"/>
      <c r="S32" s="319"/>
      <c r="T32" s="319"/>
      <c r="U32" s="319"/>
      <c r="V32" s="319"/>
      <c r="W32" s="319"/>
      <c r="X32" s="319"/>
      <c r="Y32" s="320"/>
      <c r="AB32" s="285"/>
      <c r="AC32" s="286"/>
      <c r="AD32" s="286"/>
      <c r="AE32" s="286"/>
      <c r="AF32" s="286"/>
      <c r="AG32" s="286"/>
      <c r="AH32" s="286"/>
      <c r="AI32" s="286"/>
      <c r="AJ32" s="287"/>
      <c r="AK32" s="306"/>
      <c r="AL32" s="307"/>
      <c r="AM32" s="307"/>
      <c r="AN32" s="307"/>
      <c r="AO32" s="307"/>
      <c r="AP32" s="307"/>
      <c r="AQ32" s="307"/>
      <c r="AR32" s="307"/>
      <c r="AS32" s="307"/>
      <c r="AT32" s="307"/>
      <c r="AU32" s="307"/>
      <c r="AV32" s="307"/>
      <c r="AW32" s="307"/>
      <c r="AX32" s="307"/>
      <c r="AY32" s="307"/>
      <c r="AZ32" s="307"/>
      <c r="BA32" s="307"/>
      <c r="BB32" s="308"/>
      <c r="BC32" s="19"/>
      <c r="BL32" s="18"/>
      <c r="BM32" s="336" t="s">
        <v>756</v>
      </c>
      <c r="BN32" s="337"/>
      <c r="BO32" s="337"/>
      <c r="BP32" s="337"/>
      <c r="BQ32" s="337"/>
      <c r="BR32" s="337"/>
      <c r="BS32" s="337"/>
      <c r="BT32" s="337"/>
      <c r="BU32" s="337"/>
      <c r="BV32" s="337"/>
      <c r="BW32" s="334" t="s">
        <v>684</v>
      </c>
      <c r="BX32" s="334"/>
      <c r="BY32" s="335"/>
      <c r="BZ32" s="19"/>
      <c r="CC32" s="8"/>
    </row>
    <row r="33" spans="1:82" ht="15.75" thickBot="1" x14ac:dyDescent="0.3">
      <c r="A33" s="9" t="s">
        <v>775</v>
      </c>
      <c r="B33" s="194"/>
      <c r="E33" s="21"/>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3"/>
      <c r="BL33" s="21"/>
      <c r="BM33" s="22"/>
      <c r="BN33" s="22"/>
      <c r="BO33" s="22"/>
      <c r="BP33" s="22"/>
      <c r="BQ33" s="22"/>
      <c r="BR33" s="22"/>
      <c r="BS33" s="22"/>
      <c r="BT33" s="22"/>
      <c r="BU33" s="22"/>
      <c r="BV33" s="22"/>
      <c r="BW33" s="22"/>
      <c r="BX33" s="22"/>
      <c r="BY33" s="22"/>
      <c r="BZ33" s="23"/>
      <c r="CC33" s="8"/>
    </row>
    <row r="34" spans="1:82" ht="15.75" thickBot="1" x14ac:dyDescent="0.3">
      <c r="A34" s="9" t="s">
        <v>775</v>
      </c>
      <c r="B34" s="194"/>
      <c r="CC34" s="8"/>
    </row>
    <row r="35" spans="1:82" ht="19.5" x14ac:dyDescent="0.3">
      <c r="A35" s="9" t="s">
        <v>793</v>
      </c>
      <c r="B35" s="194"/>
      <c r="D35" s="136" t="s">
        <v>768</v>
      </c>
      <c r="E35" s="137"/>
      <c r="F35" s="137"/>
      <c r="G35" s="137"/>
      <c r="H35" s="137"/>
      <c r="I35" s="137"/>
      <c r="J35" s="137"/>
      <c r="K35" s="137"/>
      <c r="L35" s="137"/>
      <c r="M35" s="137"/>
      <c r="N35" s="137"/>
      <c r="O35" s="137"/>
      <c r="P35" s="137"/>
      <c r="Q35" s="137"/>
      <c r="R35" s="137"/>
      <c r="S35" s="137"/>
      <c r="T35" s="137"/>
      <c r="U35" s="137"/>
      <c r="V35" s="137"/>
      <c r="W35" s="137"/>
      <c r="X35" s="137"/>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7"/>
      <c r="CC35" s="8"/>
    </row>
    <row r="36" spans="1:82" x14ac:dyDescent="0.25">
      <c r="A36" s="9" t="s">
        <v>775</v>
      </c>
      <c r="B36" s="194"/>
      <c r="D36" s="18"/>
      <c r="CA36" s="19"/>
      <c r="CC36" s="8"/>
    </row>
    <row r="37" spans="1:82" ht="15" customHeight="1" thickBot="1" x14ac:dyDescent="0.35">
      <c r="A37" s="9" t="s">
        <v>794</v>
      </c>
      <c r="B37" s="194"/>
      <c r="D37" s="18"/>
      <c r="E37" s="20" t="s">
        <v>724</v>
      </c>
      <c r="F37" s="20"/>
      <c r="G37" s="20"/>
      <c r="H37" s="20"/>
      <c r="I37" s="20"/>
      <c r="J37" s="20"/>
      <c r="K37" s="20"/>
      <c r="M37" s="138" t="s">
        <v>725</v>
      </c>
      <c r="N37" s="138"/>
      <c r="O37" s="138"/>
      <c r="P37" s="138"/>
      <c r="Q37" s="138"/>
      <c r="R37" s="138"/>
      <c r="S37" s="138"/>
      <c r="T37" s="138"/>
      <c r="U37" s="138"/>
      <c r="V37" s="138"/>
      <c r="W37" s="138"/>
      <c r="Y37" s="138" t="s">
        <v>732</v>
      </c>
      <c r="Z37" s="138"/>
      <c r="AA37" s="138"/>
      <c r="AC37" s="135" t="s">
        <v>733</v>
      </c>
      <c r="AD37" s="135"/>
      <c r="AE37" s="135"/>
      <c r="AF37" s="135"/>
      <c r="AG37" s="135"/>
      <c r="AI37" s="139" t="s">
        <v>723</v>
      </c>
      <c r="AJ37" s="139"/>
      <c r="AK37" s="139"/>
      <c r="AL37" s="139"/>
      <c r="AM37" s="139"/>
      <c r="AN37" s="139"/>
      <c r="AO37" s="139"/>
      <c r="AP37" s="139"/>
      <c r="AQ37" s="139"/>
      <c r="AR37" s="139"/>
      <c r="AS37" s="139"/>
      <c r="AU37" s="135" t="s">
        <v>720</v>
      </c>
      <c r="AV37" s="135"/>
      <c r="AW37" s="135"/>
      <c r="AX37" s="135"/>
      <c r="AZ37" s="135" t="s">
        <v>726</v>
      </c>
      <c r="BA37" s="135"/>
      <c r="BB37" s="135"/>
      <c r="BC37" s="135"/>
      <c r="BE37" s="135" t="s">
        <v>740</v>
      </c>
      <c r="BF37" s="135"/>
      <c r="BG37" s="135"/>
      <c r="BH37" s="135"/>
      <c r="BJ37" s="135" t="s">
        <v>718</v>
      </c>
      <c r="BK37" s="135"/>
      <c r="BL37" s="135"/>
      <c r="BM37" s="135"/>
      <c r="BN37" s="135"/>
      <c r="BP37" s="135" t="s">
        <v>721</v>
      </c>
      <c r="BQ37" s="135"/>
      <c r="BR37" s="135"/>
      <c r="BS37" s="135"/>
      <c r="BT37" s="135"/>
      <c r="BV37" s="135" t="s">
        <v>722</v>
      </c>
      <c r="BW37" s="135"/>
      <c r="BX37" s="135"/>
      <c r="BY37" s="135"/>
      <c r="BZ37" s="135"/>
      <c r="CA37" s="19"/>
      <c r="CC37" s="8"/>
    </row>
    <row r="38" spans="1:82" ht="8.25" customHeight="1" thickBot="1" x14ac:dyDescent="0.3">
      <c r="A38" s="9" t="s">
        <v>775</v>
      </c>
      <c r="B38" s="194"/>
      <c r="D38" s="18"/>
      <c r="CA38" s="19"/>
      <c r="CC38" s="8"/>
    </row>
    <row r="39" spans="1:82" ht="15" customHeight="1" x14ac:dyDescent="0.25">
      <c r="A39" s="27" t="s">
        <v>795</v>
      </c>
      <c r="B39" s="194"/>
      <c r="D39" s="18"/>
      <c r="E39" s="338" t="s">
        <v>741</v>
      </c>
      <c r="F39" s="339"/>
      <c r="G39" s="339"/>
      <c r="H39" s="339"/>
      <c r="I39" s="339"/>
      <c r="J39" s="339"/>
      <c r="K39" s="340"/>
      <c r="M39" s="341"/>
      <c r="N39" s="188"/>
      <c r="O39" s="188"/>
      <c r="P39" s="188"/>
      <c r="Q39" s="188"/>
      <c r="R39" s="188"/>
      <c r="S39" s="188"/>
      <c r="T39" s="188"/>
      <c r="U39" s="188"/>
      <c r="V39" s="188"/>
      <c r="W39" s="342"/>
      <c r="Y39" s="343"/>
      <c r="Z39" s="344"/>
      <c r="AA39" s="345"/>
      <c r="AC39" s="343"/>
      <c r="AD39" s="344"/>
      <c r="AE39" s="344"/>
      <c r="AF39" s="344"/>
      <c r="AG39" s="345"/>
      <c r="AI39" s="343"/>
      <c r="AJ39" s="344"/>
      <c r="AK39" s="344"/>
      <c r="AL39" s="344"/>
      <c r="AM39" s="344"/>
      <c r="AN39" s="344"/>
      <c r="AO39" s="344"/>
      <c r="AP39" s="344"/>
      <c r="AQ39" s="344"/>
      <c r="AR39" s="344"/>
      <c r="AS39" s="345"/>
      <c r="AU39" s="346"/>
      <c r="AV39" s="347"/>
      <c r="AW39" s="347"/>
      <c r="AX39" s="348"/>
      <c r="AZ39" s="361" t="s">
        <v>46</v>
      </c>
      <c r="BA39" s="362"/>
      <c r="BB39" s="362"/>
      <c r="BC39" s="363"/>
      <c r="BE39" s="343"/>
      <c r="BF39" s="344"/>
      <c r="BG39" s="344"/>
      <c r="BH39" s="345"/>
      <c r="BJ39" s="346"/>
      <c r="BK39" s="347"/>
      <c r="BL39" s="347"/>
      <c r="BM39" s="347"/>
      <c r="BN39" s="348"/>
      <c r="BP39" s="346"/>
      <c r="BQ39" s="347"/>
      <c r="BR39" s="347"/>
      <c r="BS39" s="347"/>
      <c r="BT39" s="348"/>
      <c r="BV39" s="364">
        <f>BJ39-BP39</f>
        <v>0</v>
      </c>
      <c r="BW39" s="365"/>
      <c r="BX39" s="365"/>
      <c r="BY39" s="365"/>
      <c r="BZ39" s="366"/>
      <c r="CA39" s="19"/>
      <c r="CC39" s="25" t="str">
        <f>IFERROR(LOOKUP(MATCH(AI39,Catalogos!$T$2:$T$179,0),Catalogos!$A$2:$A$179,Catalogos!$R$2:$R$179),"")</f>
        <v/>
      </c>
      <c r="CD39" t="s">
        <v>767</v>
      </c>
    </row>
    <row r="40" spans="1:82" ht="15" customHeight="1" x14ac:dyDescent="0.25">
      <c r="A40" s="27" t="s">
        <v>795</v>
      </c>
      <c r="B40" s="194"/>
      <c r="D40" s="18"/>
      <c r="E40" s="385" t="s">
        <v>742</v>
      </c>
      <c r="F40" s="386"/>
      <c r="G40" s="386"/>
      <c r="H40" s="386"/>
      <c r="I40" s="386"/>
      <c r="J40" s="386"/>
      <c r="K40" s="387"/>
      <c r="M40" s="388"/>
      <c r="N40" s="389"/>
      <c r="O40" s="389"/>
      <c r="P40" s="389"/>
      <c r="Q40" s="389"/>
      <c r="R40" s="389"/>
      <c r="S40" s="389"/>
      <c r="T40" s="389"/>
      <c r="U40" s="389"/>
      <c r="V40" s="389"/>
      <c r="W40" s="390"/>
      <c r="Y40" s="370"/>
      <c r="Z40" s="371"/>
      <c r="AA40" s="372"/>
      <c r="AC40" s="370"/>
      <c r="AD40" s="371"/>
      <c r="AE40" s="371"/>
      <c r="AF40" s="371"/>
      <c r="AG40" s="372"/>
      <c r="AI40" s="370"/>
      <c r="AJ40" s="371"/>
      <c r="AK40" s="371"/>
      <c r="AL40" s="371"/>
      <c r="AM40" s="371"/>
      <c r="AN40" s="371"/>
      <c r="AO40" s="371"/>
      <c r="AP40" s="371"/>
      <c r="AQ40" s="371"/>
      <c r="AR40" s="371"/>
      <c r="AS40" s="372"/>
      <c r="AU40" s="352"/>
      <c r="AV40" s="353"/>
      <c r="AW40" s="353"/>
      <c r="AX40" s="354"/>
      <c r="AZ40" s="367" t="s">
        <v>46</v>
      </c>
      <c r="BA40" s="368"/>
      <c r="BB40" s="368"/>
      <c r="BC40" s="369"/>
      <c r="BE40" s="370"/>
      <c r="BF40" s="371"/>
      <c r="BG40" s="371"/>
      <c r="BH40" s="372"/>
      <c r="BJ40" s="352"/>
      <c r="BK40" s="353"/>
      <c r="BL40" s="353"/>
      <c r="BM40" s="353"/>
      <c r="BN40" s="354"/>
      <c r="BP40" s="352"/>
      <c r="BQ40" s="353"/>
      <c r="BR40" s="353"/>
      <c r="BS40" s="353"/>
      <c r="BT40" s="354"/>
      <c r="BV40" s="355">
        <f>BJ40-BP40</f>
        <v>0</v>
      </c>
      <c r="BW40" s="356"/>
      <c r="BX40" s="356"/>
      <c r="BY40" s="356"/>
      <c r="BZ40" s="357"/>
      <c r="CA40" s="19"/>
      <c r="CC40" s="25" t="str">
        <f>IFERROR(LOOKUP(MATCH(AI40,Catalogos!$T$2:$T$179,0),Catalogos!$A$2:$A$179,Catalogos!$R$2:$R$179),"")</f>
        <v/>
      </c>
      <c r="CD40" t="s">
        <v>767</v>
      </c>
    </row>
    <row r="41" spans="1:82" ht="15" customHeight="1" thickBot="1" x14ac:dyDescent="0.3">
      <c r="A41" s="27" t="s">
        <v>795</v>
      </c>
      <c r="B41" s="194"/>
      <c r="D41" s="18"/>
      <c r="E41" s="379" t="s">
        <v>742</v>
      </c>
      <c r="F41" s="380"/>
      <c r="G41" s="380"/>
      <c r="H41" s="380"/>
      <c r="I41" s="380"/>
      <c r="J41" s="380"/>
      <c r="K41" s="381"/>
      <c r="M41" s="382"/>
      <c r="N41" s="383"/>
      <c r="O41" s="383"/>
      <c r="P41" s="383"/>
      <c r="Q41" s="383"/>
      <c r="R41" s="383"/>
      <c r="S41" s="383"/>
      <c r="T41" s="383"/>
      <c r="U41" s="383"/>
      <c r="V41" s="383"/>
      <c r="W41" s="384"/>
      <c r="Y41" s="376"/>
      <c r="Z41" s="377"/>
      <c r="AA41" s="378"/>
      <c r="AC41" s="376"/>
      <c r="AD41" s="377"/>
      <c r="AE41" s="377"/>
      <c r="AF41" s="377"/>
      <c r="AG41" s="378"/>
      <c r="AI41" s="376"/>
      <c r="AJ41" s="377"/>
      <c r="AK41" s="377"/>
      <c r="AL41" s="377"/>
      <c r="AM41" s="377"/>
      <c r="AN41" s="377"/>
      <c r="AO41" s="377"/>
      <c r="AP41" s="377"/>
      <c r="AQ41" s="377"/>
      <c r="AR41" s="377"/>
      <c r="AS41" s="378"/>
      <c r="AU41" s="349"/>
      <c r="AV41" s="350"/>
      <c r="AW41" s="350"/>
      <c r="AX41" s="351"/>
      <c r="AZ41" s="373" t="s">
        <v>46</v>
      </c>
      <c r="BA41" s="374"/>
      <c r="BB41" s="374"/>
      <c r="BC41" s="375"/>
      <c r="BE41" s="376"/>
      <c r="BF41" s="377"/>
      <c r="BG41" s="377"/>
      <c r="BH41" s="378"/>
      <c r="BJ41" s="349"/>
      <c r="BK41" s="350"/>
      <c r="BL41" s="350"/>
      <c r="BM41" s="350"/>
      <c r="BN41" s="351"/>
      <c r="BP41" s="349"/>
      <c r="BQ41" s="350"/>
      <c r="BR41" s="350"/>
      <c r="BS41" s="350"/>
      <c r="BT41" s="351"/>
      <c r="BV41" s="358">
        <f>BJ41-BP41</f>
        <v>0</v>
      </c>
      <c r="BW41" s="359"/>
      <c r="BX41" s="359"/>
      <c r="BY41" s="359"/>
      <c r="BZ41" s="360"/>
      <c r="CA41" s="19"/>
      <c r="CC41" s="25" t="str">
        <f>IFERROR(LOOKUP(MATCH(AI41,Catalogos!$T$2:$T$179,0),Catalogos!$A$2:$A$179,Catalogos!$R$2:$R$179),"")</f>
        <v/>
      </c>
      <c r="CD41" t="s">
        <v>767</v>
      </c>
    </row>
    <row r="42" spans="1:82" x14ac:dyDescent="0.25">
      <c r="A42" s="9" t="s">
        <v>775</v>
      </c>
      <c r="B42" s="194"/>
      <c r="D42" s="18"/>
      <c r="CA42" s="19"/>
      <c r="CC42" s="8"/>
    </row>
    <row r="43" spans="1:82" ht="15.75" thickBot="1" x14ac:dyDescent="0.3">
      <c r="A43" s="9" t="s">
        <v>775</v>
      </c>
      <c r="B43" s="194"/>
      <c r="D43" s="21"/>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3"/>
      <c r="CC43" s="8"/>
    </row>
    <row r="44" spans="1:82" x14ac:dyDescent="0.25">
      <c r="A44" s="9" t="s">
        <v>775</v>
      </c>
      <c r="B44" s="194"/>
      <c r="CC44" s="8"/>
    </row>
    <row r="45" spans="1:82" x14ac:dyDescent="0.25">
      <c r="A45" s="9" t="s">
        <v>706</v>
      </c>
      <c r="B45" s="194"/>
      <c r="CC45" s="8"/>
    </row>
    <row r="46" spans="1:82" x14ac:dyDescent="0.25">
      <c r="A46" s="9" t="s">
        <v>707</v>
      </c>
      <c r="B46" s="194"/>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130"/>
      <c r="CC46" s="8"/>
    </row>
    <row r="47" spans="1:82" x14ac:dyDescent="0.25">
      <c r="A47" s="9" t="s">
        <v>796</v>
      </c>
      <c r="B47" s="131" t="s">
        <v>796</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c r="BZ47" s="131"/>
      <c r="CA47" s="131"/>
      <c r="CB47" s="131"/>
      <c r="CC47" s="131"/>
    </row>
  </sheetData>
  <mergeCells count="126">
    <mergeCell ref="BM21:BY21"/>
    <mergeCell ref="AB21:BB21"/>
    <mergeCell ref="BL19:BZ19"/>
    <mergeCell ref="BW29:BY29"/>
    <mergeCell ref="BW26:BY26"/>
    <mergeCell ref="B1:B46"/>
    <mergeCell ref="C5:CB5"/>
    <mergeCell ref="C1:CB1"/>
    <mergeCell ref="B47:CC47"/>
    <mergeCell ref="C46:CB46"/>
    <mergeCell ref="G22:N22"/>
    <mergeCell ref="G23:N23"/>
    <mergeCell ref="G24:N24"/>
    <mergeCell ref="G25:N25"/>
    <mergeCell ref="G26:N26"/>
    <mergeCell ref="G27:N27"/>
    <mergeCell ref="G28:N28"/>
    <mergeCell ref="G29:N29"/>
    <mergeCell ref="G30:N30"/>
    <mergeCell ref="G31:N31"/>
    <mergeCell ref="G32:N32"/>
    <mergeCell ref="BM25:BV25"/>
    <mergeCell ref="BL7:BZ7"/>
    <mergeCell ref="BM12:BY12"/>
    <mergeCell ref="AU41:AX41"/>
    <mergeCell ref="AU40:AX40"/>
    <mergeCell ref="AZ40:BC40"/>
    <mergeCell ref="BE40:BH40"/>
    <mergeCell ref="AZ41:BC41"/>
    <mergeCell ref="BE41:BH41"/>
    <mergeCell ref="E41:K41"/>
    <mergeCell ref="M41:W41"/>
    <mergeCell ref="Y41:AA41"/>
    <mergeCell ref="AC41:AG41"/>
    <mergeCell ref="AI41:AS41"/>
    <mergeCell ref="E40:K40"/>
    <mergeCell ref="M40:W40"/>
    <mergeCell ref="Y40:AA40"/>
    <mergeCell ref="AC40:AG40"/>
    <mergeCell ref="AI40:AS40"/>
    <mergeCell ref="BJ41:BN41"/>
    <mergeCell ref="BP40:BT40"/>
    <mergeCell ref="BP41:BT41"/>
    <mergeCell ref="BV40:BZ40"/>
    <mergeCell ref="BJ40:BN40"/>
    <mergeCell ref="BV41:BZ41"/>
    <mergeCell ref="AZ39:BC39"/>
    <mergeCell ref="BE39:BH39"/>
    <mergeCell ref="BJ39:BN39"/>
    <mergeCell ref="BP39:BT39"/>
    <mergeCell ref="BV39:BZ39"/>
    <mergeCell ref="BE37:BH37"/>
    <mergeCell ref="BJ37:BN37"/>
    <mergeCell ref="BP37:BT37"/>
    <mergeCell ref="BV37:BZ37"/>
    <mergeCell ref="AZ37:BC37"/>
    <mergeCell ref="E39:K39"/>
    <mergeCell ref="M39:W39"/>
    <mergeCell ref="Y39:AA39"/>
    <mergeCell ref="AC39:AG39"/>
    <mergeCell ref="AI39:AS39"/>
    <mergeCell ref="AU39:AX39"/>
    <mergeCell ref="M37:W37"/>
    <mergeCell ref="Y37:AA37"/>
    <mergeCell ref="AC37:AG37"/>
    <mergeCell ref="AI37:AS37"/>
    <mergeCell ref="AU37:AX37"/>
    <mergeCell ref="O29:Y29"/>
    <mergeCell ref="BW30:BY30"/>
    <mergeCell ref="O30:Y30"/>
    <mergeCell ref="BM30:BV30"/>
    <mergeCell ref="BW31:BY31"/>
    <mergeCell ref="O31:Y31"/>
    <mergeCell ref="BW32:BY32"/>
    <mergeCell ref="O32:Y32"/>
    <mergeCell ref="BM31:BV31"/>
    <mergeCell ref="BM32:BV32"/>
    <mergeCell ref="BM29:BV29"/>
    <mergeCell ref="BT9:BW9"/>
    <mergeCell ref="F9:J9"/>
    <mergeCell ref="T9:AE9"/>
    <mergeCell ref="O26:Y26"/>
    <mergeCell ref="BW27:BY27"/>
    <mergeCell ref="O27:Y27"/>
    <mergeCell ref="BW28:BY28"/>
    <mergeCell ref="O28:Y28"/>
    <mergeCell ref="BW25:BY25"/>
    <mergeCell ref="O25:Y25"/>
    <mergeCell ref="BW22:BY22"/>
    <mergeCell ref="O22:Y22"/>
    <mergeCell ref="BW23:BY23"/>
    <mergeCell ref="O23:Y23"/>
    <mergeCell ref="BW24:BY24"/>
    <mergeCell ref="O24:Y24"/>
    <mergeCell ref="BM22:BV22"/>
    <mergeCell ref="BM23:BV23"/>
    <mergeCell ref="BM24:BV24"/>
    <mergeCell ref="BM26:BV26"/>
    <mergeCell ref="BM27:BV27"/>
    <mergeCell ref="BM28:BV28"/>
    <mergeCell ref="BM15:BY15"/>
    <mergeCell ref="BM16:BY16"/>
    <mergeCell ref="F21:Y21"/>
    <mergeCell ref="E19:W19"/>
    <mergeCell ref="E7:W7"/>
    <mergeCell ref="D2:CA4"/>
    <mergeCell ref="C2:C4"/>
    <mergeCell ref="D35:X35"/>
    <mergeCell ref="AB22:AJ24"/>
    <mergeCell ref="AB25:AJ28"/>
    <mergeCell ref="AB29:AJ32"/>
    <mergeCell ref="AK22:BB24"/>
    <mergeCell ref="AK25:BB28"/>
    <mergeCell ref="AK29:BB32"/>
    <mergeCell ref="F12:X12"/>
    <mergeCell ref="F13:X13"/>
    <mergeCell ref="BM13:BY13"/>
    <mergeCell ref="AG9:AW9"/>
    <mergeCell ref="BO10:BQ10"/>
    <mergeCell ref="BT10:BW10"/>
    <mergeCell ref="F10:J10"/>
    <mergeCell ref="L10:R10"/>
    <mergeCell ref="T10:AE10"/>
    <mergeCell ref="AG10:AW10"/>
    <mergeCell ref="L9:Q9"/>
    <mergeCell ref="BO9:BQ9"/>
  </mergeCells>
  <conditionalFormatting sqref="L10">
    <cfRule type="expression" dxfId="79" priority="35">
      <formula>IF(F10="XEXX010101000",1,0)</formula>
    </cfRule>
  </conditionalFormatting>
  <conditionalFormatting sqref="L10:R10">
    <cfRule type="expression" dxfId="78" priority="36">
      <formula>IF(AND(F10="XEXX010101000",L10&lt;&gt;""),1,0)</formula>
    </cfRule>
    <cfRule type="expression" dxfId="77" priority="37">
      <formula>IF(AND(L10&lt;&gt;"",F10&lt;&gt;"XEXX010101000"),1,0)</formula>
    </cfRule>
  </conditionalFormatting>
  <conditionalFormatting sqref="O25:Y25">
    <cfRule type="expression" dxfId="76" priority="44">
      <formula>IF(F24="",1,0)</formula>
    </cfRule>
    <cfRule type="expression" dxfId="75" priority="45">
      <formula>IF(AND(F24="MXN",O25&gt;=0.01),1,0)</formula>
    </cfRule>
    <cfRule type="expression" dxfId="74" priority="46">
      <formula>IF(O25&lt;&gt;"",1,0)</formula>
    </cfRule>
    <cfRule type="expression" dxfId="73" priority="47">
      <formula>IF(F24&lt;&gt;"MXN",1,0)</formula>
    </cfRule>
  </conditionalFormatting>
  <conditionalFormatting sqref="T10:AE10">
    <cfRule type="expression" dxfId="72" priority="38">
      <formula>IF(AND(F10="XEXX010101000",T10&lt;&gt;""),1,0)</formula>
    </cfRule>
    <cfRule type="expression" dxfId="71" priority="39">
      <formula>IF(F10="XEXX010101000",1,0)</formula>
    </cfRule>
  </conditionalFormatting>
  <conditionalFormatting sqref="AU39:AU41">
    <cfRule type="expression" dxfId="70" priority="48">
      <formula>IF( CC39="",1,0)</formula>
    </cfRule>
    <cfRule type="expression" dxfId="69" priority="49">
      <formula>IF( AND(CC39="MXN",AU39&lt;&gt;""),1,0)</formula>
    </cfRule>
    <cfRule type="expression" dxfId="68" priority="50">
      <formula>IF(AU39&lt;&gt;"",1,0)</formula>
    </cfRule>
    <cfRule type="expression" dxfId="67" priority="51">
      <formula>IF(CC39&lt;&gt;"MXN",1,0)</formula>
    </cfRule>
  </conditionalFormatting>
  <conditionalFormatting sqref="BM16">
    <cfRule type="expression" dxfId="66" priority="52">
      <formula>IF(AND(BY12="",BM16&lt;&gt;""),1,0)</formula>
    </cfRule>
    <cfRule type="expression" dxfId="65" priority="53">
      <formula>IF(AND(CC12&lt;&gt;"",BM16&lt;&gt;""),1,0)</formula>
    </cfRule>
    <cfRule type="expression" dxfId="64" priority="54">
      <formula>IF(CC12&lt;&gt;"",1,0)</formula>
    </cfRule>
  </conditionalFormatting>
  <dataValidations count="2">
    <dataValidation type="textLength" allowBlank="1" showErrorMessage="1" errorTitle="Validación de Información" error="Este campo solo permite 12 y 13 posiciones._x000a__x000a_RFC Persona fisica 13 posiciones_x000a_RFC persona moral 12 posiciones " sqref="F10:J10" xr:uid="{BE6BB0BA-C11C-4577-B07B-9545A5B530C6}">
      <formula1>12</formula1>
      <formula2>13</formula2>
    </dataValidation>
    <dataValidation type="textLength" allowBlank="1" showErrorMessage="1" errorTitle="Validación de Información" error="Esta celda puede ser utilizada desde 1 a 40 caracteres._x000a__x000a_Por favor verifique su información" sqref="T10:AE10" xr:uid="{8574E368-5F3A-49B4-847F-0E7D6DE4E902}">
      <formula1>1</formula1>
      <formula2>40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ErrorMessage="1" errorTitle="Validación de Información" error="Los unicos valores permitidos se encuentran en la lista desplegable._x000a__x000a_Por favor valide su información y vuelva a intentarlo" xr:uid="{B4EA0CA7-C1E0-4688-8E24-8E25BC491C13}">
          <x14:formula1>
            <xm:f>Catalogos!$AZ$2:$AZ$10</xm:f>
          </x14:formula1>
          <xm:sqref>BM13</xm:sqref>
        </x14:dataValidation>
        <x14:dataValidation type="list" allowBlank="1" showErrorMessage="1" errorTitle="Validación de Datos" error="Los unicos valores permitidos se encuentran en la lista desplegable, elija un valor de la lista nuevamente o verifique su información" xr:uid="{72608822-908B-4C2C-AE9E-7FD0BC714187}">
          <x14:formula1>
            <xm:f>Catalogos!$H$2:$H$23</xm:f>
          </x14:formula1>
          <xm:sqref>O23:Y23</xm:sqref>
        </x14:dataValidation>
        <x14:dataValidation type="list" allowBlank="1" showErrorMessage="1" errorTitle="Validación de Información" error="Los unicos valores permitidos se encuentran en la lista desplegable, por favor verifique su información y vuelva a intentarlo" xr:uid="{AB07AAFD-6173-4BDB-9E97-BCF594F5517E}">
          <x14:formula1>
            <xm:f>Catalogos!$BT$2:$BT$59</xm:f>
          </x14:formula1>
          <xm:sqref>L10</xm:sqref>
        </x14:dataValidation>
        <x14:dataValidation type="list" allowBlank="1" showErrorMessage="1" errorTitle="Validación de Datos" error="Los unicos valores permitidos se encuentran en la lista desplegable de esta celda._x000a__x000a_Por favor verifique su información" xr:uid="{5E76A747-482F-4FB3-8E85-3915BA9587DF}">
          <x14:formula1>
            <xm:f>Catalogos!$T$2:$T$179</xm:f>
          </x14:formula1>
          <xm:sqref>AI39:AS41</xm:sqref>
        </x14:dataValidation>
        <x14:dataValidation type="list" allowBlank="1" showErrorMessage="1" errorTitle="Validación de Datos" error="Los unicos valores permitidos se encuentran en la lista desplegable, elija un valor de la lista nuevamente o verifique su información" xr:uid="{D8C26D82-B2E5-4B38-BDD7-0ABB1DEC7C56}">
          <x14:formula1>
            <xm:f>Catalogos!$T$2:$T$179</xm:f>
          </x14:formula1>
          <xm:sqref>O24:Y24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1E61-5229-4442-BFBB-B001D2FE392D}">
  <sheetPr>
    <tabColor rgb="FF00B050"/>
  </sheetPr>
  <dimension ref="A1:CD47"/>
  <sheetViews>
    <sheetView topLeftCell="B19" zoomScaleNormal="100" workbookViewId="0">
      <selection activeCell="AK25" sqref="AK25:BB28"/>
    </sheetView>
  </sheetViews>
  <sheetFormatPr baseColWidth="10" defaultColWidth="11.42578125" defaultRowHeight="15" x14ac:dyDescent="0.25"/>
  <cols>
    <col min="1" max="1" width="11.85546875" hidden="1" customWidth="1"/>
    <col min="2" max="100" width="3.42578125" customWidth="1"/>
    <col min="101" max="117" width="11.42578125" customWidth="1"/>
    <col min="118" max="138" width="3.42578125" customWidth="1"/>
  </cols>
  <sheetData>
    <row r="1" spans="1:81" x14ac:dyDescent="0.25">
      <c r="A1" s="9" t="s">
        <v>708</v>
      </c>
      <c r="B1" s="194"/>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8"/>
    </row>
    <row r="2" spans="1:81" x14ac:dyDescent="0.25">
      <c r="A2" s="9" t="s">
        <v>727</v>
      </c>
      <c r="B2" s="194"/>
      <c r="C2" s="195">
        <v>5</v>
      </c>
      <c r="D2" s="196" t="s">
        <v>719</v>
      </c>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8"/>
      <c r="CC2" s="8"/>
    </row>
    <row r="3" spans="1:81" x14ac:dyDescent="0.25">
      <c r="A3" s="9" t="s">
        <v>774</v>
      </c>
      <c r="B3" s="194"/>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8"/>
      <c r="CC3" s="8"/>
    </row>
    <row r="4" spans="1:81" x14ac:dyDescent="0.25">
      <c r="A4" s="9" t="s">
        <v>772</v>
      </c>
      <c r="B4" s="194"/>
      <c r="C4" s="195"/>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8"/>
      <c r="CC4" s="8"/>
    </row>
    <row r="5" spans="1:81" x14ac:dyDescent="0.25">
      <c r="A5" s="9" t="s">
        <v>773</v>
      </c>
      <c r="B5" s="194"/>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8"/>
    </row>
    <row r="6" spans="1:81" ht="15.75" thickBot="1" x14ac:dyDescent="0.3">
      <c r="A6" s="9" t="s">
        <v>775</v>
      </c>
      <c r="B6" s="194"/>
      <c r="CC6" s="8"/>
    </row>
    <row r="7" spans="1:81" ht="19.5" x14ac:dyDescent="0.3">
      <c r="A7" s="9" t="s">
        <v>779</v>
      </c>
      <c r="B7" s="194"/>
      <c r="E7" s="136" t="s">
        <v>757</v>
      </c>
      <c r="F7" s="137"/>
      <c r="G7" s="137"/>
      <c r="H7" s="137"/>
      <c r="I7" s="137"/>
      <c r="J7" s="137"/>
      <c r="K7" s="137"/>
      <c r="L7" s="137"/>
      <c r="M7" s="137"/>
      <c r="N7" s="137"/>
      <c r="O7" s="137"/>
      <c r="P7" s="137"/>
      <c r="Q7" s="137"/>
      <c r="R7" s="137"/>
      <c r="S7" s="137"/>
      <c r="T7" s="137"/>
      <c r="U7" s="137"/>
      <c r="V7" s="137"/>
      <c r="W7" s="137"/>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7"/>
      <c r="BK7" s="10"/>
      <c r="BL7" s="136" t="s">
        <v>745</v>
      </c>
      <c r="BM7" s="137"/>
      <c r="BN7" s="137"/>
      <c r="BO7" s="137"/>
      <c r="BP7" s="137"/>
      <c r="BQ7" s="137"/>
      <c r="BR7" s="137"/>
      <c r="BS7" s="137"/>
      <c r="BT7" s="137"/>
      <c r="BU7" s="137"/>
      <c r="BV7" s="137"/>
      <c r="BW7" s="137"/>
      <c r="BX7" s="137"/>
      <c r="BY7" s="137"/>
      <c r="BZ7" s="197"/>
      <c r="CC7" s="8"/>
    </row>
    <row r="8" spans="1:81" ht="15.75" thickBot="1" x14ac:dyDescent="0.3">
      <c r="A8" s="9" t="s">
        <v>775</v>
      </c>
      <c r="B8" s="194"/>
      <c r="E8" s="18"/>
      <c r="AX8" s="19"/>
      <c r="BL8" s="18"/>
      <c r="BZ8" s="19"/>
      <c r="CC8" s="8"/>
    </row>
    <row r="9" spans="1:81" ht="15.75" thickBot="1" x14ac:dyDescent="0.3">
      <c r="A9" s="9" t="s">
        <v>769</v>
      </c>
      <c r="B9" s="194"/>
      <c r="E9" s="18"/>
      <c r="F9" s="181" t="s">
        <v>709</v>
      </c>
      <c r="G9" s="182"/>
      <c r="H9" s="182"/>
      <c r="I9" s="182"/>
      <c r="J9" s="183"/>
      <c r="L9" s="184" t="s">
        <v>729</v>
      </c>
      <c r="M9" s="185"/>
      <c r="N9" s="185"/>
      <c r="O9" s="185"/>
      <c r="P9" s="185"/>
      <c r="Q9" s="185"/>
      <c r="R9" s="24" t="str">
        <f>IFERROR(LOOKUP(MATCH(L10,Catalogos!$BT$2:$BT$59,0),Catalogos!$A$2:$A$59,Catalogos!$BR$2:$BR$59),"")</f>
        <v/>
      </c>
      <c r="T9" s="181" t="s">
        <v>730</v>
      </c>
      <c r="U9" s="182"/>
      <c r="V9" s="182"/>
      <c r="W9" s="182"/>
      <c r="X9" s="182"/>
      <c r="Y9" s="182"/>
      <c r="Z9" s="182"/>
      <c r="AA9" s="182"/>
      <c r="AB9" s="182"/>
      <c r="AC9" s="182"/>
      <c r="AD9" s="182"/>
      <c r="AE9" s="183"/>
      <c r="AG9" s="181" t="s">
        <v>694</v>
      </c>
      <c r="AH9" s="182"/>
      <c r="AI9" s="182"/>
      <c r="AJ9" s="182"/>
      <c r="AK9" s="182"/>
      <c r="AL9" s="182"/>
      <c r="AM9" s="182"/>
      <c r="AN9" s="182"/>
      <c r="AO9" s="182"/>
      <c r="AP9" s="182"/>
      <c r="AQ9" s="182"/>
      <c r="AR9" s="182"/>
      <c r="AS9" s="182"/>
      <c r="AT9" s="182"/>
      <c r="AU9" s="182"/>
      <c r="AV9" s="182"/>
      <c r="AW9" s="183"/>
      <c r="AX9" s="19"/>
      <c r="BL9" s="18"/>
      <c r="BO9" s="184" t="s">
        <v>732</v>
      </c>
      <c r="BP9" s="185"/>
      <c r="BQ9" s="186"/>
      <c r="BT9" s="184" t="s">
        <v>733</v>
      </c>
      <c r="BU9" s="185"/>
      <c r="BV9" s="185"/>
      <c r="BW9" s="186"/>
      <c r="BZ9" s="19"/>
      <c r="CC9" s="8"/>
    </row>
    <row r="10" spans="1:81" x14ac:dyDescent="0.25">
      <c r="A10" s="9" t="s">
        <v>776</v>
      </c>
      <c r="B10" s="194"/>
      <c r="E10" s="18"/>
      <c r="F10" s="191"/>
      <c r="G10" s="192"/>
      <c r="H10" s="192"/>
      <c r="I10" s="192"/>
      <c r="J10" s="193"/>
      <c r="L10" s="309"/>
      <c r="M10" s="310"/>
      <c r="N10" s="310"/>
      <c r="O10" s="310"/>
      <c r="P10" s="310"/>
      <c r="Q10" s="310"/>
      <c r="R10" s="311"/>
      <c r="T10" s="312"/>
      <c r="U10" s="313"/>
      <c r="V10" s="313"/>
      <c r="W10" s="313"/>
      <c r="X10" s="313"/>
      <c r="Y10" s="313"/>
      <c r="Z10" s="313"/>
      <c r="AA10" s="313"/>
      <c r="AB10" s="313"/>
      <c r="AC10" s="313"/>
      <c r="AD10" s="313"/>
      <c r="AE10" s="314"/>
      <c r="AG10" s="309"/>
      <c r="AH10" s="310"/>
      <c r="AI10" s="310"/>
      <c r="AJ10" s="310"/>
      <c r="AK10" s="310"/>
      <c r="AL10" s="310"/>
      <c r="AM10" s="310"/>
      <c r="AN10" s="310"/>
      <c r="AO10" s="310"/>
      <c r="AP10" s="310"/>
      <c r="AQ10" s="310"/>
      <c r="AR10" s="310"/>
      <c r="AS10" s="310"/>
      <c r="AT10" s="310"/>
      <c r="AU10" s="310"/>
      <c r="AV10" s="310"/>
      <c r="AW10" s="311"/>
      <c r="AX10" s="19"/>
      <c r="BL10" s="18"/>
      <c r="BO10" s="191"/>
      <c r="BP10" s="192"/>
      <c r="BQ10" s="193"/>
      <c r="BT10" s="191"/>
      <c r="BU10" s="192"/>
      <c r="BV10" s="192"/>
      <c r="BW10" s="193"/>
      <c r="BZ10" s="19"/>
      <c r="CC10" s="8"/>
    </row>
    <row r="11" spans="1:81" ht="15.75" thickBot="1" x14ac:dyDescent="0.3">
      <c r="A11" s="9" t="s">
        <v>775</v>
      </c>
      <c r="B11" s="194"/>
      <c r="E11" s="18"/>
      <c r="AX11" s="19"/>
      <c r="BL11" s="18"/>
      <c r="BZ11" s="19"/>
      <c r="CC11" s="8"/>
    </row>
    <row r="12" spans="1:81" ht="15.75" thickBot="1" x14ac:dyDescent="0.3">
      <c r="A12" s="9" t="s">
        <v>770</v>
      </c>
      <c r="B12" s="194"/>
      <c r="E12" s="18"/>
      <c r="F12" s="181" t="s">
        <v>702</v>
      </c>
      <c r="G12" s="182"/>
      <c r="H12" s="182"/>
      <c r="I12" s="182"/>
      <c r="J12" s="182"/>
      <c r="K12" s="182"/>
      <c r="L12" s="182"/>
      <c r="M12" s="182"/>
      <c r="N12" s="182"/>
      <c r="O12" s="182"/>
      <c r="P12" s="182"/>
      <c r="Q12" s="182"/>
      <c r="R12" s="182"/>
      <c r="S12" s="182"/>
      <c r="T12" s="182"/>
      <c r="U12" s="182"/>
      <c r="V12" s="182"/>
      <c r="W12" s="182"/>
      <c r="X12" s="183"/>
      <c r="AX12" s="19"/>
      <c r="BL12" s="18"/>
      <c r="BM12" s="184" t="s">
        <v>731</v>
      </c>
      <c r="BN12" s="185"/>
      <c r="BO12" s="185"/>
      <c r="BP12" s="185"/>
      <c r="BQ12" s="185"/>
      <c r="BR12" s="185"/>
      <c r="BS12" s="185"/>
      <c r="BT12" s="185"/>
      <c r="BU12" s="185"/>
      <c r="BV12" s="185"/>
      <c r="BW12" s="185"/>
      <c r="BX12" s="185"/>
      <c r="BY12" s="186"/>
      <c r="BZ12" s="19"/>
      <c r="CC12" s="26" t="str">
        <f>IFERROR(LOOKUP(MATCH(BM13,Catalogos!$AZ$2:$AZ$10,0),Catalogos!$A$2:$A$8,Catalogos!$AX$2:$AX$10),"")</f>
        <v/>
      </c>
    </row>
    <row r="13" spans="1:81" x14ac:dyDescent="0.25">
      <c r="A13" s="9" t="s">
        <v>777</v>
      </c>
      <c r="B13" s="194"/>
      <c r="E13" s="18"/>
      <c r="F13" s="309"/>
      <c r="G13" s="310"/>
      <c r="H13" s="310"/>
      <c r="I13" s="310"/>
      <c r="J13" s="310"/>
      <c r="K13" s="310"/>
      <c r="L13" s="310"/>
      <c r="M13" s="310"/>
      <c r="N13" s="310"/>
      <c r="O13" s="310"/>
      <c r="P13" s="310"/>
      <c r="Q13" s="310"/>
      <c r="R13" s="310"/>
      <c r="S13" s="310"/>
      <c r="T13" s="310"/>
      <c r="U13" s="310"/>
      <c r="V13" s="310"/>
      <c r="W13" s="310"/>
      <c r="X13" s="311"/>
      <c r="AX13" s="19"/>
      <c r="BL13" s="18"/>
      <c r="BM13" s="190"/>
      <c r="BN13" s="190"/>
      <c r="BO13" s="190"/>
      <c r="BP13" s="190"/>
      <c r="BQ13" s="190"/>
      <c r="BR13" s="190"/>
      <c r="BS13" s="190"/>
      <c r="BT13" s="190"/>
      <c r="BU13" s="190"/>
      <c r="BV13" s="190"/>
      <c r="BW13" s="190"/>
      <c r="BX13" s="190"/>
      <c r="BY13" s="190"/>
      <c r="BZ13" s="19"/>
      <c r="CC13" s="8"/>
    </row>
    <row r="14" spans="1:81" ht="15.75" thickBot="1" x14ac:dyDescent="0.3">
      <c r="A14" s="9" t="s">
        <v>775</v>
      </c>
      <c r="B14" s="194"/>
      <c r="E14" s="21"/>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3"/>
      <c r="BL14" s="18"/>
      <c r="BZ14" s="19"/>
      <c r="CC14" s="8"/>
    </row>
    <row r="15" spans="1:81" ht="15.75" thickBot="1" x14ac:dyDescent="0.3">
      <c r="A15" s="9" t="s">
        <v>771</v>
      </c>
      <c r="B15" s="194"/>
      <c r="BL15" s="18"/>
      <c r="BM15" s="184" t="s">
        <v>728</v>
      </c>
      <c r="BN15" s="185"/>
      <c r="BO15" s="185"/>
      <c r="BP15" s="185"/>
      <c r="BQ15" s="185"/>
      <c r="BR15" s="185"/>
      <c r="BS15" s="185"/>
      <c r="BT15" s="185"/>
      <c r="BU15" s="185"/>
      <c r="BV15" s="185"/>
      <c r="BW15" s="185"/>
      <c r="BX15" s="185"/>
      <c r="BY15" s="186"/>
      <c r="BZ15" s="19"/>
      <c r="CC15" s="8"/>
    </row>
    <row r="16" spans="1:81" x14ac:dyDescent="0.25">
      <c r="A16" s="9" t="s">
        <v>778</v>
      </c>
      <c r="B16" s="194"/>
      <c r="BL16" s="18"/>
      <c r="BM16" s="191"/>
      <c r="BN16" s="192"/>
      <c r="BO16" s="192"/>
      <c r="BP16" s="192"/>
      <c r="BQ16" s="192"/>
      <c r="BR16" s="192"/>
      <c r="BS16" s="192"/>
      <c r="BT16" s="192"/>
      <c r="BU16" s="192"/>
      <c r="BV16" s="192"/>
      <c r="BW16" s="192"/>
      <c r="BX16" s="192"/>
      <c r="BY16" s="193"/>
      <c r="BZ16" s="19"/>
      <c r="CC16" s="8"/>
    </row>
    <row r="17" spans="1:81" ht="15.75" thickBot="1" x14ac:dyDescent="0.3">
      <c r="A17" s="9" t="s">
        <v>775</v>
      </c>
      <c r="B17" s="194"/>
      <c r="BL17" s="21"/>
      <c r="BM17" s="22"/>
      <c r="BN17" s="22"/>
      <c r="BO17" s="22"/>
      <c r="BP17" s="22"/>
      <c r="BQ17" s="22"/>
      <c r="BR17" s="22"/>
      <c r="BS17" s="22"/>
      <c r="BT17" s="22"/>
      <c r="BU17" s="22"/>
      <c r="BV17" s="22"/>
      <c r="BW17" s="22"/>
      <c r="BX17" s="22"/>
      <c r="BY17" s="22"/>
      <c r="BZ17" s="23"/>
      <c r="CC17" s="8"/>
    </row>
    <row r="18" spans="1:81" ht="15.75" thickBot="1" x14ac:dyDescent="0.3">
      <c r="A18" s="9" t="s">
        <v>775</v>
      </c>
      <c r="B18" s="194"/>
      <c r="CC18" s="8"/>
    </row>
    <row r="19" spans="1:81" ht="19.5" x14ac:dyDescent="0.3">
      <c r="A19" s="9" t="s">
        <v>780</v>
      </c>
      <c r="B19" s="194"/>
      <c r="E19" s="136" t="s">
        <v>759</v>
      </c>
      <c r="F19" s="137"/>
      <c r="G19" s="137"/>
      <c r="H19" s="137"/>
      <c r="I19" s="137"/>
      <c r="J19" s="137"/>
      <c r="K19" s="137"/>
      <c r="L19" s="137"/>
      <c r="M19" s="137"/>
      <c r="N19" s="137"/>
      <c r="O19" s="137"/>
      <c r="P19" s="137"/>
      <c r="Q19" s="137"/>
      <c r="R19" s="137"/>
      <c r="S19" s="137"/>
      <c r="T19" s="137"/>
      <c r="U19" s="137"/>
      <c r="V19" s="137"/>
      <c r="W19" s="137"/>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7"/>
      <c r="BL19" s="136" t="s">
        <v>744</v>
      </c>
      <c r="BM19" s="137"/>
      <c r="BN19" s="137"/>
      <c r="BO19" s="137"/>
      <c r="BP19" s="137"/>
      <c r="BQ19" s="137"/>
      <c r="BR19" s="137"/>
      <c r="BS19" s="137"/>
      <c r="BT19" s="137"/>
      <c r="BU19" s="137"/>
      <c r="BV19" s="137"/>
      <c r="BW19" s="137"/>
      <c r="BX19" s="137"/>
      <c r="BY19" s="137"/>
      <c r="BZ19" s="197"/>
      <c r="CC19" s="8"/>
    </row>
    <row r="20" spans="1:81" ht="15.75" thickBot="1" x14ac:dyDescent="0.3">
      <c r="A20" s="9" t="s">
        <v>775</v>
      </c>
      <c r="B20" s="194"/>
      <c r="E20" s="18"/>
      <c r="BC20" s="19"/>
      <c r="BL20" s="18"/>
      <c r="BZ20" s="19"/>
      <c r="CC20" s="8"/>
    </row>
    <row r="21" spans="1:81" ht="15.75" thickBot="1" x14ac:dyDescent="0.3">
      <c r="A21" s="9" t="s">
        <v>781</v>
      </c>
      <c r="B21" s="194"/>
      <c r="E21" s="18"/>
      <c r="F21" s="181" t="s">
        <v>758</v>
      </c>
      <c r="G21" s="182"/>
      <c r="H21" s="182"/>
      <c r="I21" s="182"/>
      <c r="J21" s="182"/>
      <c r="K21" s="182"/>
      <c r="L21" s="182"/>
      <c r="M21" s="182"/>
      <c r="N21" s="182"/>
      <c r="O21" s="182"/>
      <c r="P21" s="182"/>
      <c r="Q21" s="182"/>
      <c r="R21" s="182"/>
      <c r="S21" s="182"/>
      <c r="T21" s="182"/>
      <c r="U21" s="182"/>
      <c r="V21" s="182"/>
      <c r="W21" s="182"/>
      <c r="X21" s="182"/>
      <c r="Y21" s="183"/>
      <c r="AB21" s="184" t="s">
        <v>760</v>
      </c>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6"/>
      <c r="BC21" s="19"/>
      <c r="BL21" s="18"/>
      <c r="BM21" s="219" t="s">
        <v>734</v>
      </c>
      <c r="BN21" s="220"/>
      <c r="BO21" s="220"/>
      <c r="BP21" s="220"/>
      <c r="BQ21" s="220"/>
      <c r="BR21" s="220"/>
      <c r="BS21" s="220"/>
      <c r="BT21" s="220"/>
      <c r="BU21" s="220"/>
      <c r="BV21" s="220"/>
      <c r="BW21" s="220"/>
      <c r="BX21" s="220"/>
      <c r="BY21" s="221"/>
      <c r="BZ21" s="19"/>
      <c r="CC21" s="8"/>
    </row>
    <row r="22" spans="1:81" ht="18.75" customHeight="1" x14ac:dyDescent="0.3">
      <c r="A22" s="9" t="s">
        <v>782</v>
      </c>
      <c r="B22" s="194"/>
      <c r="E22" s="18"/>
      <c r="F22" s="28" t="str">
        <f>CONCATENATE(TEXT(YEAR(O22),"0000"),"-",TEXT(MONTH(O22),"00"),"-",TEXT(DAY(O22),"00"),"T00:00:00")</f>
        <v>2019-08-01T00:00:00</v>
      </c>
      <c r="G22" s="391" t="s">
        <v>761</v>
      </c>
      <c r="H22" s="392"/>
      <c r="I22" s="392"/>
      <c r="J22" s="392"/>
      <c r="K22" s="392"/>
      <c r="L22" s="392"/>
      <c r="M22" s="392"/>
      <c r="N22" s="392"/>
      <c r="O22" s="324">
        <v>43678</v>
      </c>
      <c r="P22" s="324"/>
      <c r="Q22" s="324"/>
      <c r="R22" s="324"/>
      <c r="S22" s="324"/>
      <c r="T22" s="324"/>
      <c r="U22" s="324"/>
      <c r="V22" s="324"/>
      <c r="W22" s="324"/>
      <c r="X22" s="324"/>
      <c r="Y22" s="325"/>
      <c r="AB22" s="273" t="s">
        <v>717</v>
      </c>
      <c r="AC22" s="274"/>
      <c r="AD22" s="274"/>
      <c r="AE22" s="274"/>
      <c r="AF22" s="274"/>
      <c r="AG22" s="274"/>
      <c r="AH22" s="274"/>
      <c r="AI22" s="274"/>
      <c r="AJ22" s="275"/>
      <c r="AK22" s="288" t="s">
        <v>809</v>
      </c>
      <c r="AL22" s="289"/>
      <c r="AM22" s="289"/>
      <c r="AN22" s="289"/>
      <c r="AO22" s="289"/>
      <c r="AP22" s="289"/>
      <c r="AQ22" s="289"/>
      <c r="AR22" s="289"/>
      <c r="AS22" s="289"/>
      <c r="AT22" s="289"/>
      <c r="AU22" s="289"/>
      <c r="AV22" s="289"/>
      <c r="AW22" s="289"/>
      <c r="AX22" s="289"/>
      <c r="AY22" s="289"/>
      <c r="AZ22" s="289"/>
      <c r="BA22" s="289"/>
      <c r="BB22" s="290"/>
      <c r="BC22" s="19"/>
      <c r="BL22" s="18"/>
      <c r="BM22" s="328" t="s">
        <v>746</v>
      </c>
      <c r="BN22" s="329"/>
      <c r="BO22" s="329"/>
      <c r="BP22" s="329"/>
      <c r="BQ22" s="329"/>
      <c r="BR22" s="329"/>
      <c r="BS22" s="329"/>
      <c r="BT22" s="329"/>
      <c r="BU22" s="329"/>
      <c r="BV22" s="329"/>
      <c r="BW22" s="322" t="s">
        <v>92</v>
      </c>
      <c r="BX22" s="322"/>
      <c r="BY22" s="323"/>
      <c r="BZ22" s="19"/>
      <c r="CC22" s="8"/>
    </row>
    <row r="23" spans="1:81" ht="18.75" customHeight="1" x14ac:dyDescent="0.3">
      <c r="A23" s="9" t="s">
        <v>783</v>
      </c>
      <c r="B23" s="194"/>
      <c r="E23" s="18"/>
      <c r="F23" s="29" t="str">
        <f ca="1">IFERROR(LOOKUP(MATCH(O23,Catalogos!$H$2:$H$23,0),Catalogos!$A$2:$A$22,Catalogos!$F$2:$F$23),"")</f>
        <v>03</v>
      </c>
      <c r="G23" s="393" t="s">
        <v>762</v>
      </c>
      <c r="H23" s="394"/>
      <c r="I23" s="394"/>
      <c r="J23" s="394"/>
      <c r="K23" s="394"/>
      <c r="L23" s="394"/>
      <c r="M23" s="394"/>
      <c r="N23" s="394"/>
      <c r="O23" s="326" t="s">
        <v>801</v>
      </c>
      <c r="P23" s="326"/>
      <c r="Q23" s="326"/>
      <c r="R23" s="326"/>
      <c r="S23" s="326"/>
      <c r="T23" s="326"/>
      <c r="U23" s="326"/>
      <c r="V23" s="326"/>
      <c r="W23" s="326"/>
      <c r="X23" s="326"/>
      <c r="Y23" s="327"/>
      <c r="AB23" s="276"/>
      <c r="AC23" s="277"/>
      <c r="AD23" s="277"/>
      <c r="AE23" s="277"/>
      <c r="AF23" s="277"/>
      <c r="AG23" s="277"/>
      <c r="AH23" s="277"/>
      <c r="AI23" s="277"/>
      <c r="AJ23" s="278"/>
      <c r="AK23" s="291"/>
      <c r="AL23" s="292"/>
      <c r="AM23" s="292"/>
      <c r="AN23" s="292"/>
      <c r="AO23" s="292"/>
      <c r="AP23" s="292"/>
      <c r="AQ23" s="292"/>
      <c r="AR23" s="292"/>
      <c r="AS23" s="292"/>
      <c r="AT23" s="292"/>
      <c r="AU23" s="292"/>
      <c r="AV23" s="292"/>
      <c r="AW23" s="292"/>
      <c r="AX23" s="292"/>
      <c r="AY23" s="292"/>
      <c r="AZ23" s="292"/>
      <c r="BA23" s="292"/>
      <c r="BB23" s="293"/>
      <c r="BC23" s="19"/>
      <c r="BL23" s="18"/>
      <c r="BM23" s="330" t="s">
        <v>747</v>
      </c>
      <c r="BN23" s="331"/>
      <c r="BO23" s="331"/>
      <c r="BP23" s="331"/>
      <c r="BQ23" s="331"/>
      <c r="BR23" s="331"/>
      <c r="BS23" s="331"/>
      <c r="BT23" s="331"/>
      <c r="BU23" s="331"/>
      <c r="BV23" s="331"/>
      <c r="BW23" s="317" t="s">
        <v>296</v>
      </c>
      <c r="BX23" s="317"/>
      <c r="BY23" s="318"/>
      <c r="BZ23" s="19"/>
      <c r="CC23" s="8"/>
    </row>
    <row r="24" spans="1:81" ht="18.75" x14ac:dyDescent="0.3">
      <c r="A24" s="9" t="s">
        <v>784</v>
      </c>
      <c r="B24" s="194"/>
      <c r="E24" s="18"/>
      <c r="F24" s="30" t="str">
        <f>IFERROR(LOOKUP(MATCH(O24,Catalogos!$T$2:$T$179,0),Catalogos!$A$2:$A$179,Catalogos!$R$2:$R$179),"")</f>
        <v>MXN</v>
      </c>
      <c r="G24" s="393" t="s">
        <v>763</v>
      </c>
      <c r="H24" s="394"/>
      <c r="I24" s="394"/>
      <c r="J24" s="394"/>
      <c r="K24" s="394"/>
      <c r="L24" s="394"/>
      <c r="M24" s="394"/>
      <c r="N24" s="394"/>
      <c r="O24" s="326" t="s">
        <v>800</v>
      </c>
      <c r="P24" s="326"/>
      <c r="Q24" s="326"/>
      <c r="R24" s="326"/>
      <c r="S24" s="326"/>
      <c r="T24" s="326"/>
      <c r="U24" s="326"/>
      <c r="V24" s="326"/>
      <c r="W24" s="326"/>
      <c r="X24" s="326"/>
      <c r="Y24" s="327"/>
      <c r="AB24" s="279"/>
      <c r="AC24" s="280"/>
      <c r="AD24" s="280"/>
      <c r="AE24" s="280"/>
      <c r="AF24" s="280"/>
      <c r="AG24" s="280"/>
      <c r="AH24" s="280"/>
      <c r="AI24" s="280"/>
      <c r="AJ24" s="281"/>
      <c r="AK24" s="294"/>
      <c r="AL24" s="295"/>
      <c r="AM24" s="295"/>
      <c r="AN24" s="295"/>
      <c r="AO24" s="295"/>
      <c r="AP24" s="295"/>
      <c r="AQ24" s="295"/>
      <c r="AR24" s="295"/>
      <c r="AS24" s="295"/>
      <c r="AT24" s="295"/>
      <c r="AU24" s="295"/>
      <c r="AV24" s="295"/>
      <c r="AW24" s="295"/>
      <c r="AX24" s="295"/>
      <c r="AY24" s="295"/>
      <c r="AZ24" s="295"/>
      <c r="BA24" s="295"/>
      <c r="BB24" s="296"/>
      <c r="BC24" s="19"/>
      <c r="BL24" s="18"/>
      <c r="BM24" s="330" t="s">
        <v>748</v>
      </c>
      <c r="BN24" s="331"/>
      <c r="BO24" s="331"/>
      <c r="BP24" s="331"/>
      <c r="BQ24" s="331"/>
      <c r="BR24" s="331"/>
      <c r="BS24" s="331"/>
      <c r="BT24" s="331"/>
      <c r="BU24" s="331"/>
      <c r="BV24" s="331"/>
      <c r="BW24" s="317">
        <v>1</v>
      </c>
      <c r="BX24" s="317"/>
      <c r="BY24" s="318"/>
      <c r="BZ24" s="19"/>
      <c r="CC24" s="8"/>
    </row>
    <row r="25" spans="1:81" ht="18.75" customHeight="1" x14ac:dyDescent="0.3">
      <c r="A25" s="9" t="s">
        <v>785</v>
      </c>
      <c r="B25" s="194"/>
      <c r="E25" s="18"/>
      <c r="F25" s="29"/>
      <c r="G25" s="393" t="s">
        <v>710</v>
      </c>
      <c r="H25" s="394"/>
      <c r="I25" s="394"/>
      <c r="J25" s="394"/>
      <c r="K25" s="394"/>
      <c r="L25" s="394"/>
      <c r="M25" s="394"/>
      <c r="N25" s="394"/>
      <c r="O25" s="315"/>
      <c r="P25" s="315"/>
      <c r="Q25" s="315"/>
      <c r="R25" s="315"/>
      <c r="S25" s="315"/>
      <c r="T25" s="315"/>
      <c r="U25" s="315"/>
      <c r="V25" s="315"/>
      <c r="W25" s="315"/>
      <c r="X25" s="315"/>
      <c r="Y25" s="316"/>
      <c r="AB25" s="282" t="s">
        <v>766</v>
      </c>
      <c r="AC25" s="283"/>
      <c r="AD25" s="283"/>
      <c r="AE25" s="283"/>
      <c r="AF25" s="283"/>
      <c r="AG25" s="283"/>
      <c r="AH25" s="283"/>
      <c r="AI25" s="283"/>
      <c r="AJ25" s="284"/>
      <c r="AK25" s="297" t="s">
        <v>802</v>
      </c>
      <c r="AL25" s="298"/>
      <c r="AM25" s="298"/>
      <c r="AN25" s="298"/>
      <c r="AO25" s="298"/>
      <c r="AP25" s="298"/>
      <c r="AQ25" s="298"/>
      <c r="AR25" s="298"/>
      <c r="AS25" s="298"/>
      <c r="AT25" s="298"/>
      <c r="AU25" s="298"/>
      <c r="AV25" s="298"/>
      <c r="AW25" s="298"/>
      <c r="AX25" s="298"/>
      <c r="AY25" s="298"/>
      <c r="AZ25" s="298"/>
      <c r="BA25" s="298"/>
      <c r="BB25" s="299"/>
      <c r="BC25" s="19"/>
      <c r="BL25" s="18"/>
      <c r="BM25" s="330" t="s">
        <v>749</v>
      </c>
      <c r="BN25" s="331"/>
      <c r="BO25" s="331"/>
      <c r="BP25" s="331"/>
      <c r="BQ25" s="331"/>
      <c r="BR25" s="331"/>
      <c r="BS25" s="331"/>
      <c r="BT25" s="331"/>
      <c r="BU25" s="331"/>
      <c r="BV25" s="331"/>
      <c r="BW25" s="317">
        <v>84111506</v>
      </c>
      <c r="BX25" s="317"/>
      <c r="BY25" s="318"/>
      <c r="BZ25" s="19"/>
      <c r="CC25" s="8"/>
    </row>
    <row r="26" spans="1:81" ht="18.75" x14ac:dyDescent="0.3">
      <c r="A26" s="9" t="s">
        <v>786</v>
      </c>
      <c r="B26" s="194"/>
      <c r="E26" s="18"/>
      <c r="F26" s="29"/>
      <c r="G26" s="393" t="s">
        <v>764</v>
      </c>
      <c r="H26" s="394"/>
      <c r="I26" s="394"/>
      <c r="J26" s="394"/>
      <c r="K26" s="394"/>
      <c r="L26" s="394"/>
      <c r="M26" s="394"/>
      <c r="N26" s="394"/>
      <c r="O26" s="315">
        <v>15000000</v>
      </c>
      <c r="P26" s="315"/>
      <c r="Q26" s="315"/>
      <c r="R26" s="315"/>
      <c r="S26" s="315"/>
      <c r="T26" s="315"/>
      <c r="U26" s="315"/>
      <c r="V26" s="315"/>
      <c r="W26" s="315"/>
      <c r="X26" s="315"/>
      <c r="Y26" s="316"/>
      <c r="AB26" s="276"/>
      <c r="AC26" s="277"/>
      <c r="AD26" s="277"/>
      <c r="AE26" s="277"/>
      <c r="AF26" s="277"/>
      <c r="AG26" s="277"/>
      <c r="AH26" s="277"/>
      <c r="AI26" s="277"/>
      <c r="AJ26" s="278"/>
      <c r="AK26" s="300"/>
      <c r="AL26" s="301"/>
      <c r="AM26" s="301"/>
      <c r="AN26" s="301"/>
      <c r="AO26" s="301"/>
      <c r="AP26" s="301"/>
      <c r="AQ26" s="301"/>
      <c r="AR26" s="301"/>
      <c r="AS26" s="301"/>
      <c r="AT26" s="301"/>
      <c r="AU26" s="301"/>
      <c r="AV26" s="301"/>
      <c r="AW26" s="301"/>
      <c r="AX26" s="301"/>
      <c r="AY26" s="301"/>
      <c r="AZ26" s="301"/>
      <c r="BA26" s="301"/>
      <c r="BB26" s="302"/>
      <c r="BC26" s="19"/>
      <c r="BL26" s="18"/>
      <c r="BM26" s="330" t="s">
        <v>750</v>
      </c>
      <c r="BN26" s="331"/>
      <c r="BO26" s="331"/>
      <c r="BP26" s="331"/>
      <c r="BQ26" s="331"/>
      <c r="BR26" s="331"/>
      <c r="BS26" s="331"/>
      <c r="BT26" s="331"/>
      <c r="BU26" s="331"/>
      <c r="BV26" s="331"/>
      <c r="BW26" s="317" t="s">
        <v>15</v>
      </c>
      <c r="BX26" s="317"/>
      <c r="BY26" s="318"/>
      <c r="BZ26" s="19"/>
      <c r="CC26" s="8"/>
    </row>
    <row r="27" spans="1:81" ht="19.5" thickBot="1" x14ac:dyDescent="0.35">
      <c r="A27" s="9" t="s">
        <v>787</v>
      </c>
      <c r="B27" s="194"/>
      <c r="E27" s="18"/>
      <c r="F27" s="31"/>
      <c r="G27" s="395" t="s">
        <v>711</v>
      </c>
      <c r="H27" s="396"/>
      <c r="I27" s="396"/>
      <c r="J27" s="396"/>
      <c r="K27" s="396"/>
      <c r="L27" s="396"/>
      <c r="M27" s="396"/>
      <c r="N27" s="396"/>
      <c r="O27" s="319" t="s">
        <v>173</v>
      </c>
      <c r="P27" s="319"/>
      <c r="Q27" s="319"/>
      <c r="R27" s="319"/>
      <c r="S27" s="319"/>
      <c r="T27" s="319"/>
      <c r="U27" s="319"/>
      <c r="V27" s="319"/>
      <c r="W27" s="319"/>
      <c r="X27" s="319"/>
      <c r="Y27" s="320"/>
      <c r="AB27" s="276"/>
      <c r="AC27" s="277"/>
      <c r="AD27" s="277"/>
      <c r="AE27" s="277"/>
      <c r="AF27" s="277"/>
      <c r="AG27" s="277"/>
      <c r="AH27" s="277"/>
      <c r="AI27" s="277"/>
      <c r="AJ27" s="278"/>
      <c r="AK27" s="300"/>
      <c r="AL27" s="301"/>
      <c r="AM27" s="301"/>
      <c r="AN27" s="301"/>
      <c r="AO27" s="301"/>
      <c r="AP27" s="301"/>
      <c r="AQ27" s="301"/>
      <c r="AR27" s="301"/>
      <c r="AS27" s="301"/>
      <c r="AT27" s="301"/>
      <c r="AU27" s="301"/>
      <c r="AV27" s="301"/>
      <c r="AW27" s="301"/>
      <c r="AX27" s="301"/>
      <c r="AY27" s="301"/>
      <c r="AZ27" s="301"/>
      <c r="BA27" s="301"/>
      <c r="BB27" s="302"/>
      <c r="BC27" s="19"/>
      <c r="BL27" s="18"/>
      <c r="BM27" s="330" t="s">
        <v>751</v>
      </c>
      <c r="BN27" s="331"/>
      <c r="BO27" s="331"/>
      <c r="BP27" s="331"/>
      <c r="BQ27" s="331"/>
      <c r="BR27" s="331"/>
      <c r="BS27" s="331"/>
      <c r="BT27" s="331"/>
      <c r="BU27" s="331"/>
      <c r="BV27" s="331"/>
      <c r="BW27" s="317" t="s">
        <v>93</v>
      </c>
      <c r="BX27" s="317"/>
      <c r="BY27" s="318"/>
      <c r="BZ27" s="19"/>
      <c r="CC27" s="8"/>
    </row>
    <row r="28" spans="1:81" ht="18.75" x14ac:dyDescent="0.3">
      <c r="A28" s="9" t="s">
        <v>788</v>
      </c>
      <c r="B28" s="194"/>
      <c r="E28" s="18"/>
      <c r="F28" s="32"/>
      <c r="G28" s="391" t="s">
        <v>713</v>
      </c>
      <c r="H28" s="392"/>
      <c r="I28" s="392"/>
      <c r="J28" s="392"/>
      <c r="K28" s="392"/>
      <c r="L28" s="392"/>
      <c r="M28" s="392"/>
      <c r="N28" s="392"/>
      <c r="O28" s="257" t="s">
        <v>804</v>
      </c>
      <c r="P28" s="257"/>
      <c r="Q28" s="257"/>
      <c r="R28" s="257"/>
      <c r="S28" s="257"/>
      <c r="T28" s="257"/>
      <c r="U28" s="257"/>
      <c r="V28" s="257"/>
      <c r="W28" s="257"/>
      <c r="X28" s="257"/>
      <c r="Y28" s="321"/>
      <c r="AB28" s="279"/>
      <c r="AC28" s="280"/>
      <c r="AD28" s="280"/>
      <c r="AE28" s="280"/>
      <c r="AF28" s="280"/>
      <c r="AG28" s="280"/>
      <c r="AH28" s="280"/>
      <c r="AI28" s="280"/>
      <c r="AJ28" s="281"/>
      <c r="AK28" s="303"/>
      <c r="AL28" s="304"/>
      <c r="AM28" s="304"/>
      <c r="AN28" s="304"/>
      <c r="AO28" s="304"/>
      <c r="AP28" s="304"/>
      <c r="AQ28" s="304"/>
      <c r="AR28" s="304"/>
      <c r="AS28" s="304"/>
      <c r="AT28" s="304"/>
      <c r="AU28" s="304"/>
      <c r="AV28" s="304"/>
      <c r="AW28" s="304"/>
      <c r="AX28" s="304"/>
      <c r="AY28" s="304"/>
      <c r="AZ28" s="304"/>
      <c r="BA28" s="304"/>
      <c r="BB28" s="305"/>
      <c r="BC28" s="19"/>
      <c r="BL28" s="18"/>
      <c r="BM28" s="330" t="s">
        <v>752</v>
      </c>
      <c r="BN28" s="331"/>
      <c r="BO28" s="331"/>
      <c r="BP28" s="331"/>
      <c r="BQ28" s="331"/>
      <c r="BR28" s="331"/>
      <c r="BS28" s="331"/>
      <c r="BT28" s="331"/>
      <c r="BU28" s="331"/>
      <c r="BV28" s="331"/>
      <c r="BW28" s="317">
        <v>0</v>
      </c>
      <c r="BX28" s="317"/>
      <c r="BY28" s="318"/>
      <c r="BZ28" s="19"/>
      <c r="CC28" s="8"/>
    </row>
    <row r="29" spans="1:81" ht="18.75" customHeight="1" x14ac:dyDescent="0.3">
      <c r="A29" s="9" t="s">
        <v>789</v>
      </c>
      <c r="B29" s="194"/>
      <c r="E29" s="18"/>
      <c r="F29" s="29"/>
      <c r="G29" s="393" t="s">
        <v>712</v>
      </c>
      <c r="H29" s="394"/>
      <c r="I29" s="394"/>
      <c r="J29" s="394"/>
      <c r="K29" s="394"/>
      <c r="L29" s="394"/>
      <c r="M29" s="394"/>
      <c r="N29" s="394"/>
      <c r="O29" s="332" t="s">
        <v>805</v>
      </c>
      <c r="P29" s="332"/>
      <c r="Q29" s="332"/>
      <c r="R29" s="332"/>
      <c r="S29" s="332"/>
      <c r="T29" s="332"/>
      <c r="U29" s="332"/>
      <c r="V29" s="332"/>
      <c r="W29" s="332"/>
      <c r="X29" s="332"/>
      <c r="Y29" s="333"/>
      <c r="AB29" s="282" t="s">
        <v>765</v>
      </c>
      <c r="AC29" s="283"/>
      <c r="AD29" s="283"/>
      <c r="AE29" s="283"/>
      <c r="AF29" s="283"/>
      <c r="AG29" s="283"/>
      <c r="AH29" s="283"/>
      <c r="AI29" s="283"/>
      <c r="AJ29" s="284"/>
      <c r="AK29" s="297" t="s">
        <v>803</v>
      </c>
      <c r="AL29" s="298"/>
      <c r="AM29" s="298"/>
      <c r="AN29" s="298"/>
      <c r="AO29" s="298"/>
      <c r="AP29" s="298"/>
      <c r="AQ29" s="298"/>
      <c r="AR29" s="298"/>
      <c r="AS29" s="298"/>
      <c r="AT29" s="298"/>
      <c r="AU29" s="298"/>
      <c r="AV29" s="298"/>
      <c r="AW29" s="298"/>
      <c r="AX29" s="298"/>
      <c r="AY29" s="298"/>
      <c r="AZ29" s="298"/>
      <c r="BA29" s="298"/>
      <c r="BB29" s="299"/>
      <c r="BC29" s="19"/>
      <c r="BL29" s="18"/>
      <c r="BM29" s="330" t="s">
        <v>753</v>
      </c>
      <c r="BN29" s="331"/>
      <c r="BO29" s="331"/>
      <c r="BP29" s="331"/>
      <c r="BQ29" s="331"/>
      <c r="BR29" s="331"/>
      <c r="BS29" s="331"/>
      <c r="BT29" s="331"/>
      <c r="BU29" s="331"/>
      <c r="BV29" s="331"/>
      <c r="BW29" s="317">
        <v>0</v>
      </c>
      <c r="BX29" s="317"/>
      <c r="BY29" s="318"/>
      <c r="BZ29" s="19"/>
      <c r="CC29" s="8"/>
    </row>
    <row r="30" spans="1:81" ht="19.5" thickBot="1" x14ac:dyDescent="0.35">
      <c r="A30" s="9" t="s">
        <v>790</v>
      </c>
      <c r="B30" s="194"/>
      <c r="E30" s="18"/>
      <c r="F30" s="31"/>
      <c r="G30" s="395" t="s">
        <v>714</v>
      </c>
      <c r="H30" s="396"/>
      <c r="I30" s="396"/>
      <c r="J30" s="396"/>
      <c r="K30" s="396"/>
      <c r="L30" s="396"/>
      <c r="M30" s="396"/>
      <c r="N30" s="396"/>
      <c r="O30" s="319" t="s">
        <v>806</v>
      </c>
      <c r="P30" s="319"/>
      <c r="Q30" s="319"/>
      <c r="R30" s="319"/>
      <c r="S30" s="319"/>
      <c r="T30" s="319"/>
      <c r="U30" s="319"/>
      <c r="V30" s="319"/>
      <c r="W30" s="319"/>
      <c r="X30" s="319"/>
      <c r="Y30" s="320"/>
      <c r="AB30" s="276"/>
      <c r="AC30" s="277"/>
      <c r="AD30" s="277"/>
      <c r="AE30" s="277"/>
      <c r="AF30" s="277"/>
      <c r="AG30" s="277"/>
      <c r="AH30" s="277"/>
      <c r="AI30" s="277"/>
      <c r="AJ30" s="278"/>
      <c r="AK30" s="300"/>
      <c r="AL30" s="301"/>
      <c r="AM30" s="301"/>
      <c r="AN30" s="301"/>
      <c r="AO30" s="301"/>
      <c r="AP30" s="301"/>
      <c r="AQ30" s="301"/>
      <c r="AR30" s="301"/>
      <c r="AS30" s="301"/>
      <c r="AT30" s="301"/>
      <c r="AU30" s="301"/>
      <c r="AV30" s="301"/>
      <c r="AW30" s="301"/>
      <c r="AX30" s="301"/>
      <c r="AY30" s="301"/>
      <c r="AZ30" s="301"/>
      <c r="BA30" s="301"/>
      <c r="BB30" s="302"/>
      <c r="BC30" s="19"/>
      <c r="BL30" s="18"/>
      <c r="BM30" s="330" t="s">
        <v>754</v>
      </c>
      <c r="BN30" s="331"/>
      <c r="BO30" s="331"/>
      <c r="BP30" s="331"/>
      <c r="BQ30" s="331"/>
      <c r="BR30" s="331"/>
      <c r="BS30" s="331"/>
      <c r="BT30" s="331"/>
      <c r="BU30" s="331"/>
      <c r="BV30" s="331"/>
      <c r="BW30" s="317">
        <v>0</v>
      </c>
      <c r="BX30" s="317"/>
      <c r="BY30" s="318"/>
      <c r="BZ30" s="19"/>
      <c r="CC30" s="8"/>
    </row>
    <row r="31" spans="1:81" ht="18.75" x14ac:dyDescent="0.3">
      <c r="A31" s="9" t="s">
        <v>791</v>
      </c>
      <c r="B31" s="194"/>
      <c r="E31" s="18"/>
      <c r="F31" s="32"/>
      <c r="G31" s="391" t="s">
        <v>715</v>
      </c>
      <c r="H31" s="392"/>
      <c r="I31" s="392"/>
      <c r="J31" s="392"/>
      <c r="K31" s="392"/>
      <c r="L31" s="392"/>
      <c r="M31" s="392"/>
      <c r="N31" s="392"/>
      <c r="O31" s="257" t="s">
        <v>807</v>
      </c>
      <c r="P31" s="257"/>
      <c r="Q31" s="257"/>
      <c r="R31" s="257"/>
      <c r="S31" s="257"/>
      <c r="T31" s="257"/>
      <c r="U31" s="257"/>
      <c r="V31" s="257"/>
      <c r="W31" s="257"/>
      <c r="X31" s="257"/>
      <c r="Y31" s="321"/>
      <c r="AB31" s="276"/>
      <c r="AC31" s="277"/>
      <c r="AD31" s="277"/>
      <c r="AE31" s="277"/>
      <c r="AF31" s="277"/>
      <c r="AG31" s="277"/>
      <c r="AH31" s="277"/>
      <c r="AI31" s="277"/>
      <c r="AJ31" s="278"/>
      <c r="AK31" s="300"/>
      <c r="AL31" s="301"/>
      <c r="AM31" s="301"/>
      <c r="AN31" s="301"/>
      <c r="AO31" s="301"/>
      <c r="AP31" s="301"/>
      <c r="AQ31" s="301"/>
      <c r="AR31" s="301"/>
      <c r="AS31" s="301"/>
      <c r="AT31" s="301"/>
      <c r="AU31" s="301"/>
      <c r="AV31" s="301"/>
      <c r="AW31" s="301"/>
      <c r="AX31" s="301"/>
      <c r="AY31" s="301"/>
      <c r="AZ31" s="301"/>
      <c r="BA31" s="301"/>
      <c r="BB31" s="302"/>
      <c r="BC31" s="19"/>
      <c r="BL31" s="18"/>
      <c r="BM31" s="330" t="s">
        <v>755</v>
      </c>
      <c r="BN31" s="331"/>
      <c r="BO31" s="331"/>
      <c r="BP31" s="331"/>
      <c r="BQ31" s="331"/>
      <c r="BR31" s="331"/>
      <c r="BS31" s="331"/>
      <c r="BT31" s="331"/>
      <c r="BU31" s="331"/>
      <c r="BV31" s="331"/>
      <c r="BW31" s="317">
        <v>0</v>
      </c>
      <c r="BX31" s="317"/>
      <c r="BY31" s="318"/>
      <c r="BZ31" s="19"/>
      <c r="CC31" s="8"/>
    </row>
    <row r="32" spans="1:81" ht="19.5" thickBot="1" x14ac:dyDescent="0.35">
      <c r="A32" s="9" t="s">
        <v>792</v>
      </c>
      <c r="B32" s="194"/>
      <c r="E32" s="18"/>
      <c r="F32" s="31"/>
      <c r="G32" s="395" t="s">
        <v>716</v>
      </c>
      <c r="H32" s="396"/>
      <c r="I32" s="396"/>
      <c r="J32" s="396"/>
      <c r="K32" s="396"/>
      <c r="L32" s="396"/>
      <c r="M32" s="396"/>
      <c r="N32" s="396"/>
      <c r="O32" s="319" t="s">
        <v>808</v>
      </c>
      <c r="P32" s="319"/>
      <c r="Q32" s="319"/>
      <c r="R32" s="319"/>
      <c r="S32" s="319"/>
      <c r="T32" s="319"/>
      <c r="U32" s="319"/>
      <c r="V32" s="319"/>
      <c r="W32" s="319"/>
      <c r="X32" s="319"/>
      <c r="Y32" s="320"/>
      <c r="AB32" s="285"/>
      <c r="AC32" s="286"/>
      <c r="AD32" s="286"/>
      <c r="AE32" s="286"/>
      <c r="AF32" s="286"/>
      <c r="AG32" s="286"/>
      <c r="AH32" s="286"/>
      <c r="AI32" s="286"/>
      <c r="AJ32" s="287"/>
      <c r="AK32" s="306"/>
      <c r="AL32" s="307"/>
      <c r="AM32" s="307"/>
      <c r="AN32" s="307"/>
      <c r="AO32" s="307"/>
      <c r="AP32" s="307"/>
      <c r="AQ32" s="307"/>
      <c r="AR32" s="307"/>
      <c r="AS32" s="307"/>
      <c r="AT32" s="307"/>
      <c r="AU32" s="307"/>
      <c r="AV32" s="307"/>
      <c r="AW32" s="307"/>
      <c r="AX32" s="307"/>
      <c r="AY32" s="307"/>
      <c r="AZ32" s="307"/>
      <c r="BA32" s="307"/>
      <c r="BB32" s="308"/>
      <c r="BC32" s="19"/>
      <c r="BL32" s="18"/>
      <c r="BM32" s="336" t="s">
        <v>756</v>
      </c>
      <c r="BN32" s="337"/>
      <c r="BO32" s="337"/>
      <c r="BP32" s="337"/>
      <c r="BQ32" s="337"/>
      <c r="BR32" s="337"/>
      <c r="BS32" s="337"/>
      <c r="BT32" s="337"/>
      <c r="BU32" s="337"/>
      <c r="BV32" s="337"/>
      <c r="BW32" s="334" t="s">
        <v>684</v>
      </c>
      <c r="BX32" s="334"/>
      <c r="BY32" s="335"/>
      <c r="BZ32" s="19"/>
      <c r="CC32" s="8"/>
    </row>
    <row r="33" spans="1:82" ht="15.75" thickBot="1" x14ac:dyDescent="0.3">
      <c r="A33" s="9" t="s">
        <v>775</v>
      </c>
      <c r="B33" s="194"/>
      <c r="E33" s="21"/>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3"/>
      <c r="BL33" s="21"/>
      <c r="BM33" s="22"/>
      <c r="BN33" s="22"/>
      <c r="BO33" s="22"/>
      <c r="BP33" s="22"/>
      <c r="BQ33" s="22"/>
      <c r="BR33" s="22"/>
      <c r="BS33" s="22"/>
      <c r="BT33" s="22"/>
      <c r="BU33" s="22"/>
      <c r="BV33" s="22"/>
      <c r="BW33" s="22"/>
      <c r="BX33" s="22"/>
      <c r="BY33" s="22"/>
      <c r="BZ33" s="23"/>
      <c r="CC33" s="8"/>
    </row>
    <row r="34" spans="1:82" ht="15.75" thickBot="1" x14ac:dyDescent="0.3">
      <c r="A34" s="9" t="s">
        <v>775</v>
      </c>
      <c r="B34" s="194"/>
      <c r="CC34" s="8"/>
    </row>
    <row r="35" spans="1:82" ht="19.5" x14ac:dyDescent="0.3">
      <c r="A35" s="9" t="s">
        <v>793</v>
      </c>
      <c r="B35" s="194"/>
      <c r="D35" s="136" t="s">
        <v>768</v>
      </c>
      <c r="E35" s="137"/>
      <c r="F35" s="137"/>
      <c r="G35" s="137"/>
      <c r="H35" s="137"/>
      <c r="I35" s="137"/>
      <c r="J35" s="137"/>
      <c r="K35" s="137"/>
      <c r="L35" s="137"/>
      <c r="M35" s="137"/>
      <c r="N35" s="137"/>
      <c r="O35" s="137"/>
      <c r="P35" s="137"/>
      <c r="Q35" s="137"/>
      <c r="R35" s="137"/>
      <c r="S35" s="137"/>
      <c r="T35" s="137"/>
      <c r="U35" s="137"/>
      <c r="V35" s="137"/>
      <c r="W35" s="137"/>
      <c r="X35" s="137"/>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7"/>
      <c r="CC35" s="8"/>
    </row>
    <row r="36" spans="1:82" x14ac:dyDescent="0.25">
      <c r="A36" s="9" t="s">
        <v>775</v>
      </c>
      <c r="B36" s="194"/>
      <c r="D36" s="18"/>
      <c r="CA36" s="19"/>
      <c r="CC36" s="8"/>
    </row>
    <row r="37" spans="1:82" ht="15" customHeight="1" thickBot="1" x14ac:dyDescent="0.35">
      <c r="A37" s="9" t="s">
        <v>794</v>
      </c>
      <c r="B37" s="194"/>
      <c r="D37" s="18"/>
      <c r="E37" s="20" t="s">
        <v>724</v>
      </c>
      <c r="F37" s="20"/>
      <c r="G37" s="20"/>
      <c r="H37" s="20"/>
      <c r="I37" s="20"/>
      <c r="J37" s="20"/>
      <c r="K37" s="20"/>
      <c r="M37" s="138" t="s">
        <v>725</v>
      </c>
      <c r="N37" s="138"/>
      <c r="O37" s="138"/>
      <c r="P37" s="138"/>
      <c r="Q37" s="138"/>
      <c r="R37" s="138"/>
      <c r="S37" s="138"/>
      <c r="T37" s="138"/>
      <c r="U37" s="138"/>
      <c r="V37" s="138"/>
      <c r="W37" s="138"/>
      <c r="Y37" s="138" t="s">
        <v>732</v>
      </c>
      <c r="Z37" s="138"/>
      <c r="AA37" s="138"/>
      <c r="AC37" s="135" t="s">
        <v>733</v>
      </c>
      <c r="AD37" s="135"/>
      <c r="AE37" s="135"/>
      <c r="AF37" s="135"/>
      <c r="AG37" s="135"/>
      <c r="AI37" s="139" t="s">
        <v>723</v>
      </c>
      <c r="AJ37" s="139"/>
      <c r="AK37" s="139"/>
      <c r="AL37" s="139"/>
      <c r="AM37" s="139"/>
      <c r="AN37" s="139"/>
      <c r="AO37" s="139"/>
      <c r="AP37" s="139"/>
      <c r="AQ37" s="139"/>
      <c r="AR37" s="139"/>
      <c r="AS37" s="139"/>
      <c r="AU37" s="135" t="s">
        <v>720</v>
      </c>
      <c r="AV37" s="135"/>
      <c r="AW37" s="135"/>
      <c r="AX37" s="135"/>
      <c r="AZ37" s="135" t="s">
        <v>726</v>
      </c>
      <c r="BA37" s="135"/>
      <c r="BB37" s="135"/>
      <c r="BC37" s="135"/>
      <c r="BE37" s="135" t="s">
        <v>740</v>
      </c>
      <c r="BF37" s="135"/>
      <c r="BG37" s="135"/>
      <c r="BH37" s="135"/>
      <c r="BJ37" s="135" t="s">
        <v>718</v>
      </c>
      <c r="BK37" s="135"/>
      <c r="BL37" s="135"/>
      <c r="BM37" s="135"/>
      <c r="BN37" s="135"/>
      <c r="BP37" s="135" t="s">
        <v>721</v>
      </c>
      <c r="BQ37" s="135"/>
      <c r="BR37" s="135"/>
      <c r="BS37" s="135"/>
      <c r="BT37" s="135"/>
      <c r="BV37" s="135" t="s">
        <v>722</v>
      </c>
      <c r="BW37" s="135"/>
      <c r="BX37" s="135"/>
      <c r="BY37" s="135"/>
      <c r="BZ37" s="135"/>
      <c r="CA37" s="19"/>
      <c r="CC37" s="8"/>
    </row>
    <row r="38" spans="1:82" ht="8.25" customHeight="1" thickBot="1" x14ac:dyDescent="0.3">
      <c r="A38" s="9" t="s">
        <v>775</v>
      </c>
      <c r="B38" s="194"/>
      <c r="D38" s="18"/>
      <c r="CA38" s="19"/>
      <c r="CC38" s="8"/>
    </row>
    <row r="39" spans="1:82" ht="15" customHeight="1" x14ac:dyDescent="0.25">
      <c r="A39" s="27" t="s">
        <v>795</v>
      </c>
      <c r="B39" s="194"/>
      <c r="D39" s="18"/>
      <c r="E39" s="338" t="s">
        <v>741</v>
      </c>
      <c r="F39" s="339"/>
      <c r="G39" s="339"/>
      <c r="H39" s="339"/>
      <c r="I39" s="339"/>
      <c r="J39" s="339"/>
      <c r="K39" s="340"/>
      <c r="M39" s="341"/>
      <c r="N39" s="188"/>
      <c r="O39" s="188"/>
      <c r="P39" s="188"/>
      <c r="Q39" s="188"/>
      <c r="R39" s="188"/>
      <c r="S39" s="188"/>
      <c r="T39" s="188"/>
      <c r="U39" s="188"/>
      <c r="V39" s="188"/>
      <c r="W39" s="342"/>
      <c r="Y39" s="343"/>
      <c r="Z39" s="344"/>
      <c r="AA39" s="345"/>
      <c r="AC39" s="343"/>
      <c r="AD39" s="344"/>
      <c r="AE39" s="344"/>
      <c r="AF39" s="344"/>
      <c r="AG39" s="345"/>
      <c r="AI39" s="343"/>
      <c r="AJ39" s="344"/>
      <c r="AK39" s="344"/>
      <c r="AL39" s="344"/>
      <c r="AM39" s="344"/>
      <c r="AN39" s="344"/>
      <c r="AO39" s="344"/>
      <c r="AP39" s="344"/>
      <c r="AQ39" s="344"/>
      <c r="AR39" s="344"/>
      <c r="AS39" s="345"/>
      <c r="AU39" s="346"/>
      <c r="AV39" s="347"/>
      <c r="AW39" s="347"/>
      <c r="AX39" s="348"/>
      <c r="AZ39" s="361" t="s">
        <v>46</v>
      </c>
      <c r="BA39" s="362"/>
      <c r="BB39" s="362"/>
      <c r="BC39" s="363"/>
      <c r="BE39" s="343"/>
      <c r="BF39" s="344"/>
      <c r="BG39" s="344"/>
      <c r="BH39" s="345"/>
      <c r="BJ39" s="346"/>
      <c r="BK39" s="347"/>
      <c r="BL39" s="347"/>
      <c r="BM39" s="347"/>
      <c r="BN39" s="348"/>
      <c r="BP39" s="346"/>
      <c r="BQ39" s="347"/>
      <c r="BR39" s="347"/>
      <c r="BS39" s="347"/>
      <c r="BT39" s="348"/>
      <c r="BV39" s="364">
        <f>BJ39-BP39</f>
        <v>0</v>
      </c>
      <c r="BW39" s="365"/>
      <c r="BX39" s="365"/>
      <c r="BY39" s="365"/>
      <c r="BZ39" s="366"/>
      <c r="CA39" s="19"/>
      <c r="CC39" s="25" t="str">
        <f>IFERROR(LOOKUP(MATCH(AI39,Catalogos!$T$2:$T$179,0),Catalogos!$A$2:$A$179,Catalogos!$R$2:$R$179),"")</f>
        <v/>
      </c>
      <c r="CD39" t="s">
        <v>767</v>
      </c>
    </row>
    <row r="40" spans="1:82" ht="15" customHeight="1" x14ac:dyDescent="0.25">
      <c r="A40" s="27" t="s">
        <v>795</v>
      </c>
      <c r="B40" s="194"/>
      <c r="D40" s="18"/>
      <c r="E40" s="385" t="s">
        <v>742</v>
      </c>
      <c r="F40" s="386"/>
      <c r="G40" s="386"/>
      <c r="H40" s="386"/>
      <c r="I40" s="386"/>
      <c r="J40" s="386"/>
      <c r="K40" s="387"/>
      <c r="M40" s="388"/>
      <c r="N40" s="389"/>
      <c r="O40" s="389"/>
      <c r="P40" s="389"/>
      <c r="Q40" s="389"/>
      <c r="R40" s="389"/>
      <c r="S40" s="389"/>
      <c r="T40" s="389"/>
      <c r="U40" s="389"/>
      <c r="V40" s="389"/>
      <c r="W40" s="390"/>
      <c r="Y40" s="370"/>
      <c r="Z40" s="371"/>
      <c r="AA40" s="372"/>
      <c r="AC40" s="370"/>
      <c r="AD40" s="371"/>
      <c r="AE40" s="371"/>
      <c r="AF40" s="371"/>
      <c r="AG40" s="372"/>
      <c r="AI40" s="370"/>
      <c r="AJ40" s="371"/>
      <c r="AK40" s="371"/>
      <c r="AL40" s="371"/>
      <c r="AM40" s="371"/>
      <c r="AN40" s="371"/>
      <c r="AO40" s="371"/>
      <c r="AP40" s="371"/>
      <c r="AQ40" s="371"/>
      <c r="AR40" s="371"/>
      <c r="AS40" s="372"/>
      <c r="AU40" s="352"/>
      <c r="AV40" s="353"/>
      <c r="AW40" s="353"/>
      <c r="AX40" s="354"/>
      <c r="AZ40" s="367" t="s">
        <v>46</v>
      </c>
      <c r="BA40" s="368"/>
      <c r="BB40" s="368"/>
      <c r="BC40" s="369"/>
      <c r="BE40" s="370"/>
      <c r="BF40" s="371"/>
      <c r="BG40" s="371"/>
      <c r="BH40" s="372"/>
      <c r="BJ40" s="352"/>
      <c r="BK40" s="353"/>
      <c r="BL40" s="353"/>
      <c r="BM40" s="353"/>
      <c r="BN40" s="354"/>
      <c r="BP40" s="352"/>
      <c r="BQ40" s="353"/>
      <c r="BR40" s="353"/>
      <c r="BS40" s="353"/>
      <c r="BT40" s="354"/>
      <c r="BV40" s="355">
        <f>BJ40-BP40</f>
        <v>0</v>
      </c>
      <c r="BW40" s="356"/>
      <c r="BX40" s="356"/>
      <c r="BY40" s="356"/>
      <c r="BZ40" s="357"/>
      <c r="CA40" s="19"/>
      <c r="CC40" s="25" t="str">
        <f>IFERROR(LOOKUP(MATCH(AI40,Catalogos!$T$2:$T$179,0),Catalogos!$A$2:$A$179,Catalogos!$R$2:$R$179),"")</f>
        <v/>
      </c>
      <c r="CD40" t="s">
        <v>767</v>
      </c>
    </row>
    <row r="41" spans="1:82" ht="15" customHeight="1" thickBot="1" x14ac:dyDescent="0.3">
      <c r="A41" s="27" t="s">
        <v>795</v>
      </c>
      <c r="B41" s="194"/>
      <c r="D41" s="18"/>
      <c r="E41" s="379" t="s">
        <v>742</v>
      </c>
      <c r="F41" s="380"/>
      <c r="G41" s="380"/>
      <c r="H41" s="380"/>
      <c r="I41" s="380"/>
      <c r="J41" s="380"/>
      <c r="K41" s="381"/>
      <c r="M41" s="382"/>
      <c r="N41" s="383"/>
      <c r="O41" s="383"/>
      <c r="P41" s="383"/>
      <c r="Q41" s="383"/>
      <c r="R41" s="383"/>
      <c r="S41" s="383"/>
      <c r="T41" s="383"/>
      <c r="U41" s="383"/>
      <c r="V41" s="383"/>
      <c r="W41" s="384"/>
      <c r="Y41" s="376"/>
      <c r="Z41" s="377"/>
      <c r="AA41" s="378"/>
      <c r="AC41" s="376"/>
      <c r="AD41" s="377"/>
      <c r="AE41" s="377"/>
      <c r="AF41" s="377"/>
      <c r="AG41" s="378"/>
      <c r="AI41" s="376"/>
      <c r="AJ41" s="377"/>
      <c r="AK41" s="377"/>
      <c r="AL41" s="377"/>
      <c r="AM41" s="377"/>
      <c r="AN41" s="377"/>
      <c r="AO41" s="377"/>
      <c r="AP41" s="377"/>
      <c r="AQ41" s="377"/>
      <c r="AR41" s="377"/>
      <c r="AS41" s="378"/>
      <c r="AU41" s="349"/>
      <c r="AV41" s="350"/>
      <c r="AW41" s="350"/>
      <c r="AX41" s="351"/>
      <c r="AZ41" s="373" t="s">
        <v>46</v>
      </c>
      <c r="BA41" s="374"/>
      <c r="BB41" s="374"/>
      <c r="BC41" s="375"/>
      <c r="BE41" s="376"/>
      <c r="BF41" s="377"/>
      <c r="BG41" s="377"/>
      <c r="BH41" s="378"/>
      <c r="BJ41" s="349"/>
      <c r="BK41" s="350"/>
      <c r="BL41" s="350"/>
      <c r="BM41" s="350"/>
      <c r="BN41" s="351"/>
      <c r="BP41" s="349"/>
      <c r="BQ41" s="350"/>
      <c r="BR41" s="350"/>
      <c r="BS41" s="350"/>
      <c r="BT41" s="351"/>
      <c r="BV41" s="358">
        <f>BJ41-BP41</f>
        <v>0</v>
      </c>
      <c r="BW41" s="359"/>
      <c r="BX41" s="359"/>
      <c r="BY41" s="359"/>
      <c r="BZ41" s="360"/>
      <c r="CA41" s="19"/>
      <c r="CC41" s="25" t="str">
        <f>IFERROR(LOOKUP(MATCH(AI41,Catalogos!$T$2:$T$179,0),Catalogos!$A$2:$A$179,Catalogos!$R$2:$R$179),"")</f>
        <v/>
      </c>
      <c r="CD41" t="s">
        <v>767</v>
      </c>
    </row>
    <row r="42" spans="1:82" x14ac:dyDescent="0.25">
      <c r="A42" s="9" t="s">
        <v>775</v>
      </c>
      <c r="B42" s="194"/>
      <c r="D42" s="18"/>
      <c r="CA42" s="19"/>
      <c r="CC42" s="8"/>
    </row>
    <row r="43" spans="1:82" ht="15.75" thickBot="1" x14ac:dyDescent="0.3">
      <c r="A43" s="9" t="s">
        <v>775</v>
      </c>
      <c r="B43" s="194"/>
      <c r="D43" s="21"/>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3"/>
      <c r="CC43" s="8"/>
    </row>
    <row r="44" spans="1:82" x14ac:dyDescent="0.25">
      <c r="A44" s="9" t="s">
        <v>775</v>
      </c>
      <c r="B44" s="194"/>
      <c r="CC44" s="8"/>
    </row>
    <row r="45" spans="1:82" x14ac:dyDescent="0.25">
      <c r="A45" s="9" t="s">
        <v>706</v>
      </c>
      <c r="B45" s="194"/>
      <c r="CC45" s="8"/>
    </row>
    <row r="46" spans="1:82" x14ac:dyDescent="0.25">
      <c r="A46" s="9" t="s">
        <v>707</v>
      </c>
      <c r="B46" s="194"/>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130"/>
      <c r="CC46" s="8"/>
    </row>
    <row r="47" spans="1:82" x14ac:dyDescent="0.25">
      <c r="A47" s="9" t="s">
        <v>796</v>
      </c>
      <c r="B47" s="131" t="s">
        <v>796</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c r="BZ47" s="131"/>
      <c r="CA47" s="131"/>
      <c r="CB47" s="131"/>
      <c r="CC47" s="131"/>
    </row>
  </sheetData>
  <mergeCells count="126">
    <mergeCell ref="C46:CB46"/>
    <mergeCell ref="B47:CC47"/>
    <mergeCell ref="AU41:AX41"/>
    <mergeCell ref="AZ41:BC41"/>
    <mergeCell ref="BE41:BH41"/>
    <mergeCell ref="BJ41:BN41"/>
    <mergeCell ref="BP41:BT41"/>
    <mergeCell ref="BV41:BZ41"/>
    <mergeCell ref="AZ40:BC40"/>
    <mergeCell ref="BE40:BH40"/>
    <mergeCell ref="BJ40:BN40"/>
    <mergeCell ref="BP40:BT40"/>
    <mergeCell ref="BV40:BZ40"/>
    <mergeCell ref="E41:K41"/>
    <mergeCell ref="M41:W41"/>
    <mergeCell ref="Y41:AA41"/>
    <mergeCell ref="AC41:AG41"/>
    <mergeCell ref="AI41:AS41"/>
    <mergeCell ref="E40:K40"/>
    <mergeCell ref="M40:W40"/>
    <mergeCell ref="Y40:AA40"/>
    <mergeCell ref="AC40:AG40"/>
    <mergeCell ref="AI40:AS40"/>
    <mergeCell ref="AU40:AX40"/>
    <mergeCell ref="AU39:AX39"/>
    <mergeCell ref="AZ39:BC39"/>
    <mergeCell ref="BE39:BH39"/>
    <mergeCell ref="BJ39:BN39"/>
    <mergeCell ref="BP39:BT39"/>
    <mergeCell ref="BV39:BZ39"/>
    <mergeCell ref="AZ37:BC37"/>
    <mergeCell ref="BE37:BH37"/>
    <mergeCell ref="BJ37:BN37"/>
    <mergeCell ref="BP37:BT37"/>
    <mergeCell ref="BV37:BZ37"/>
    <mergeCell ref="AU37:AX37"/>
    <mergeCell ref="E39:K39"/>
    <mergeCell ref="M39:W39"/>
    <mergeCell ref="Y39:AA39"/>
    <mergeCell ref="AC39:AG39"/>
    <mergeCell ref="AI39:AS39"/>
    <mergeCell ref="D35:X35"/>
    <mergeCell ref="M37:W37"/>
    <mergeCell ref="Y37:AA37"/>
    <mergeCell ref="AC37:AG37"/>
    <mergeCell ref="AI37:AS37"/>
    <mergeCell ref="G31:N31"/>
    <mergeCell ref="O31:Y31"/>
    <mergeCell ref="BM31:BV31"/>
    <mergeCell ref="BW31:BY31"/>
    <mergeCell ref="G32:N32"/>
    <mergeCell ref="O32:Y32"/>
    <mergeCell ref="BM32:BV32"/>
    <mergeCell ref="BW32:BY32"/>
    <mergeCell ref="G29:N29"/>
    <mergeCell ref="O29:Y29"/>
    <mergeCell ref="AB29:AJ32"/>
    <mergeCell ref="AK29:BB32"/>
    <mergeCell ref="BM29:BV29"/>
    <mergeCell ref="BW29:BY29"/>
    <mergeCell ref="G30:N30"/>
    <mergeCell ref="O30:Y30"/>
    <mergeCell ref="BM30:BV30"/>
    <mergeCell ref="BW30:BY30"/>
    <mergeCell ref="G27:N27"/>
    <mergeCell ref="O27:Y27"/>
    <mergeCell ref="BM27:BV27"/>
    <mergeCell ref="BW27:BY27"/>
    <mergeCell ref="G28:N28"/>
    <mergeCell ref="O28:Y28"/>
    <mergeCell ref="BM28:BV28"/>
    <mergeCell ref="BW28:BY28"/>
    <mergeCell ref="G25:N25"/>
    <mergeCell ref="O25:Y25"/>
    <mergeCell ref="AB25:AJ28"/>
    <mergeCell ref="AK25:BB28"/>
    <mergeCell ref="BM25:BV25"/>
    <mergeCell ref="BW25:BY25"/>
    <mergeCell ref="G26:N26"/>
    <mergeCell ref="O26:Y26"/>
    <mergeCell ref="BM26:BV26"/>
    <mergeCell ref="BW26:BY26"/>
    <mergeCell ref="BT10:BW10"/>
    <mergeCell ref="E19:W19"/>
    <mergeCell ref="BL19:BZ19"/>
    <mergeCell ref="F21:Y21"/>
    <mergeCell ref="AB21:BB21"/>
    <mergeCell ref="BM21:BY21"/>
    <mergeCell ref="G22:N22"/>
    <mergeCell ref="O22:Y22"/>
    <mergeCell ref="AB22:AJ24"/>
    <mergeCell ref="AK22:BB24"/>
    <mergeCell ref="BM22:BV22"/>
    <mergeCell ref="BW22:BY22"/>
    <mergeCell ref="G23:N23"/>
    <mergeCell ref="O23:Y23"/>
    <mergeCell ref="BM23:BV23"/>
    <mergeCell ref="BW23:BY23"/>
    <mergeCell ref="G24:N24"/>
    <mergeCell ref="O24:Y24"/>
    <mergeCell ref="BM24:BV24"/>
    <mergeCell ref="BW24:BY24"/>
    <mergeCell ref="B1:B46"/>
    <mergeCell ref="C1:CB1"/>
    <mergeCell ref="C2:C4"/>
    <mergeCell ref="D2:CA4"/>
    <mergeCell ref="C5:CB5"/>
    <mergeCell ref="E7:W7"/>
    <mergeCell ref="BL7:BZ7"/>
    <mergeCell ref="F9:J9"/>
    <mergeCell ref="L9:Q9"/>
    <mergeCell ref="T9:AE9"/>
    <mergeCell ref="F12:X12"/>
    <mergeCell ref="BM12:BY12"/>
    <mergeCell ref="F13:X13"/>
    <mergeCell ref="BM13:BY13"/>
    <mergeCell ref="BM15:BY15"/>
    <mergeCell ref="BM16:BY16"/>
    <mergeCell ref="AG9:AW9"/>
    <mergeCell ref="BO9:BQ9"/>
    <mergeCell ref="BT9:BW9"/>
    <mergeCell ref="F10:J10"/>
    <mergeCell ref="L10:R10"/>
    <mergeCell ref="T10:AE10"/>
    <mergeCell ref="AG10:AW10"/>
    <mergeCell ref="BO10:BQ10"/>
  </mergeCells>
  <conditionalFormatting sqref="L10">
    <cfRule type="expression" dxfId="63" priority="1">
      <formula>IF(F10="XEXX010101000",1,0)</formula>
    </cfRule>
  </conditionalFormatting>
  <conditionalFormatting sqref="L10:R10">
    <cfRule type="expression" dxfId="62" priority="2">
      <formula>IF(AND(F10="XEXX010101000",L10&lt;&gt;""),1,0)</formula>
    </cfRule>
    <cfRule type="expression" dxfId="61" priority="3">
      <formula>IF(AND(L10&lt;&gt;"",F10&lt;&gt;"XEXX010101000"),1,0)</formula>
    </cfRule>
  </conditionalFormatting>
  <conditionalFormatting sqref="O25:Y25">
    <cfRule type="expression" dxfId="60" priority="6">
      <formula>IF(F24="",1,0)</formula>
    </cfRule>
    <cfRule type="expression" dxfId="59" priority="7">
      <formula>IF(AND(F24="MXN",O25&gt;=0.01),1,0)</formula>
    </cfRule>
    <cfRule type="expression" dxfId="58" priority="8">
      <formula>IF(O25&lt;&gt;"",1,0)</formula>
    </cfRule>
    <cfRule type="expression" dxfId="57" priority="9">
      <formula>IF(F24&lt;&gt;"MXN",1,0)</formula>
    </cfRule>
  </conditionalFormatting>
  <conditionalFormatting sqref="T10:AE10">
    <cfRule type="expression" dxfId="56" priority="4">
      <formula>IF(AND(F10="XEXX010101000",T10&lt;&gt;""),1,0)</formula>
    </cfRule>
    <cfRule type="expression" dxfId="55" priority="5">
      <formula>IF(F10="XEXX010101000",1,0)</formula>
    </cfRule>
  </conditionalFormatting>
  <conditionalFormatting sqref="AU39:AU41">
    <cfRule type="expression" dxfId="54" priority="10">
      <formula>IF( CC39="",1,0)</formula>
    </cfRule>
    <cfRule type="expression" dxfId="53" priority="11">
      <formula>IF( AND(CC39="MXN",AU39&lt;&gt;""),1,0)</formula>
    </cfRule>
    <cfRule type="expression" dxfId="52" priority="12">
      <formula>IF(AU39&lt;&gt;"",1,0)</formula>
    </cfRule>
    <cfRule type="expression" dxfId="51" priority="13">
      <formula>IF(CC39&lt;&gt;"MXN",1,0)</formula>
    </cfRule>
  </conditionalFormatting>
  <conditionalFormatting sqref="BM16">
    <cfRule type="expression" dxfId="50" priority="14">
      <formula>IF(AND(BY12="",BM16&lt;&gt;""),1,0)</formula>
    </cfRule>
    <cfRule type="expression" dxfId="49" priority="15">
      <formula>IF(AND(CC12&lt;&gt;"",BM16&lt;&gt;""),1,0)</formula>
    </cfRule>
    <cfRule type="expression" dxfId="48" priority="16">
      <formula>IF(CC12&lt;&gt;"",1,0)</formula>
    </cfRule>
  </conditionalFormatting>
  <dataValidations count="2">
    <dataValidation type="textLength" allowBlank="1" showErrorMessage="1" errorTitle="Validación de Información" error="Esta celda puede ser utilizada desde 1 a 40 caracteres._x000a__x000a_Por favor verifique su información" sqref="T10:AE10" xr:uid="{D20E7099-50ED-4B28-B0B6-BCEC1236AD28}">
      <formula1>1</formula1>
      <formula2>40</formula2>
    </dataValidation>
    <dataValidation type="textLength" allowBlank="1" showErrorMessage="1" errorTitle="Validación de Información" error="Este campo solo permite 12 y 13 posiciones._x000a__x000a_RFC Persona fisica 13 posiciones_x000a_RFC persona moral 12 posiciones " sqref="F10:J10" xr:uid="{2EC55804-5733-426C-B40E-96DF8BAB070B}">
      <formula1>12</formula1>
      <formula2>13</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ErrorMessage="1" errorTitle="Validación de Datos" error="Los unicos valores permitidos se encuentran en la lista desplegable, elija un valor de la lista nuevamente o verifique su información" xr:uid="{2355377F-5306-4953-A0CF-1F252106AD09}">
          <x14:formula1>
            <xm:f>Catalogos!$T$2:$T$179</xm:f>
          </x14:formula1>
          <xm:sqref>O24:Y24</xm:sqref>
        </x14:dataValidation>
        <x14:dataValidation type="list" allowBlank="1" showErrorMessage="1" errorTitle="Validación de Datos" error="Los unicos valores permitidos se encuentran en la lista desplegable de esta celda._x000a__x000a_Por favor verifique su información" xr:uid="{58368A8A-ACEB-4E69-9E9A-0E38C78E694E}">
          <x14:formula1>
            <xm:f>Catalogos!$T$2:$T$179</xm:f>
          </x14:formula1>
          <xm:sqref>AI39:AS41</xm:sqref>
        </x14:dataValidation>
        <x14:dataValidation type="list" allowBlank="1" showErrorMessage="1" errorTitle="Validación de Información" error="Los unicos valores permitidos se encuentran en la lista desplegable, por favor verifique su información y vuelva a intentarlo" xr:uid="{703153C2-995D-439F-BFD3-E5A859763C7F}">
          <x14:formula1>
            <xm:f>Catalogos!$BT$2:$BT$59</xm:f>
          </x14:formula1>
          <xm:sqref>L10</xm:sqref>
        </x14:dataValidation>
        <x14:dataValidation type="list" allowBlank="1" showErrorMessage="1" errorTitle="Validación de Datos" error="Los unicos valores permitidos se encuentran en la lista desplegable, elija un valor de la lista nuevamente o verifique su información" xr:uid="{38A385E2-7CDC-4279-BAC6-11D5688DDC57}">
          <x14:formula1>
            <xm:f>Catalogos!$H$2:$H$23</xm:f>
          </x14:formula1>
          <xm:sqref>O23:Y23</xm:sqref>
        </x14:dataValidation>
        <x14:dataValidation type="list" allowBlank="1" showErrorMessage="1" errorTitle="Validación de Información" error="Los unicos valores permitidos se encuentran en la lista desplegable._x000a__x000a_Por favor valide su información y vuelva a intentarlo" xr:uid="{534F4402-A9E5-40BB-82A5-33BBC151894F}">
          <x14:formula1>
            <xm:f>Catalogos!$AZ$2:$AZ$10</xm:f>
          </x14:formula1>
          <xm:sqref>BM13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8F770-89C8-4680-AF36-AD5468A5F291}">
  <sheetPr>
    <tabColor rgb="FF00B050"/>
  </sheetPr>
  <dimension ref="A1:CD47"/>
  <sheetViews>
    <sheetView topLeftCell="B19" zoomScaleNormal="100" workbookViewId="0">
      <selection activeCell="AK27" sqref="AK27"/>
    </sheetView>
  </sheetViews>
  <sheetFormatPr baseColWidth="10" defaultColWidth="11.42578125" defaultRowHeight="15" x14ac:dyDescent="0.25"/>
  <cols>
    <col min="1" max="1" width="11.85546875" hidden="1" customWidth="1"/>
    <col min="2" max="100" width="3.42578125" customWidth="1"/>
    <col min="101" max="117" width="11.42578125" customWidth="1"/>
    <col min="118" max="138" width="3.42578125" customWidth="1"/>
  </cols>
  <sheetData>
    <row r="1" spans="1:81" x14ac:dyDescent="0.25">
      <c r="A1" s="9" t="s">
        <v>708</v>
      </c>
      <c r="B1" s="194"/>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8"/>
    </row>
    <row r="2" spans="1:81" x14ac:dyDescent="0.25">
      <c r="A2" s="9" t="s">
        <v>727</v>
      </c>
      <c r="B2" s="194"/>
      <c r="C2" s="195">
        <v>5</v>
      </c>
      <c r="D2" s="196" t="s">
        <v>719</v>
      </c>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8"/>
      <c r="CC2" s="8"/>
    </row>
    <row r="3" spans="1:81" x14ac:dyDescent="0.25">
      <c r="A3" s="9" t="s">
        <v>774</v>
      </c>
      <c r="B3" s="194"/>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8"/>
      <c r="CC3" s="8"/>
    </row>
    <row r="4" spans="1:81" x14ac:dyDescent="0.25">
      <c r="A4" s="9" t="s">
        <v>772</v>
      </c>
      <c r="B4" s="194"/>
      <c r="C4" s="195"/>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8"/>
      <c r="CC4" s="8"/>
    </row>
    <row r="5" spans="1:81" x14ac:dyDescent="0.25">
      <c r="A5" s="9" t="s">
        <v>773</v>
      </c>
      <c r="B5" s="194"/>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8"/>
    </row>
    <row r="6" spans="1:81" ht="15.75" thickBot="1" x14ac:dyDescent="0.3">
      <c r="A6" s="9" t="s">
        <v>775</v>
      </c>
      <c r="B6" s="194"/>
      <c r="CC6" s="8"/>
    </row>
    <row r="7" spans="1:81" ht="19.5" x14ac:dyDescent="0.3">
      <c r="A7" s="9" t="s">
        <v>779</v>
      </c>
      <c r="B7" s="194"/>
      <c r="E7" s="136" t="s">
        <v>757</v>
      </c>
      <c r="F7" s="137"/>
      <c r="G7" s="137"/>
      <c r="H7" s="137"/>
      <c r="I7" s="137"/>
      <c r="J7" s="137"/>
      <c r="K7" s="137"/>
      <c r="L7" s="137"/>
      <c r="M7" s="137"/>
      <c r="N7" s="137"/>
      <c r="O7" s="137"/>
      <c r="P7" s="137"/>
      <c r="Q7" s="137"/>
      <c r="R7" s="137"/>
      <c r="S7" s="137"/>
      <c r="T7" s="137"/>
      <c r="U7" s="137"/>
      <c r="V7" s="137"/>
      <c r="W7" s="137"/>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7"/>
      <c r="BK7" s="10"/>
      <c r="BL7" s="136" t="s">
        <v>745</v>
      </c>
      <c r="BM7" s="137"/>
      <c r="BN7" s="137"/>
      <c r="BO7" s="137"/>
      <c r="BP7" s="137"/>
      <c r="BQ7" s="137"/>
      <c r="BR7" s="137"/>
      <c r="BS7" s="137"/>
      <c r="BT7" s="137"/>
      <c r="BU7" s="137"/>
      <c r="BV7" s="137"/>
      <c r="BW7" s="137"/>
      <c r="BX7" s="137"/>
      <c r="BY7" s="137"/>
      <c r="BZ7" s="197"/>
      <c r="CC7" s="8"/>
    </row>
    <row r="8" spans="1:81" ht="15.75" thickBot="1" x14ac:dyDescent="0.3">
      <c r="A8" s="9" t="s">
        <v>775</v>
      </c>
      <c r="B8" s="194"/>
      <c r="E8" s="18"/>
      <c r="AX8" s="19"/>
      <c r="BL8" s="18"/>
      <c r="BZ8" s="19"/>
      <c r="CC8" s="8"/>
    </row>
    <row r="9" spans="1:81" ht="15.75" thickBot="1" x14ac:dyDescent="0.3">
      <c r="A9" s="9" t="s">
        <v>769</v>
      </c>
      <c r="B9" s="194"/>
      <c r="E9" s="18"/>
      <c r="F9" s="181" t="s">
        <v>709</v>
      </c>
      <c r="G9" s="182"/>
      <c r="H9" s="182"/>
      <c r="I9" s="182"/>
      <c r="J9" s="183"/>
      <c r="L9" s="184" t="s">
        <v>729</v>
      </c>
      <c r="M9" s="185"/>
      <c r="N9" s="185"/>
      <c r="O9" s="185"/>
      <c r="P9" s="185"/>
      <c r="Q9" s="185"/>
      <c r="R9" s="24" t="str">
        <f>IFERROR(LOOKUP(MATCH(L10,Catalogos!$BT$2:$BT$59,0),Catalogos!$A$2:$A$59,Catalogos!$BR$2:$BR$59),"")</f>
        <v/>
      </c>
      <c r="T9" s="181" t="s">
        <v>730</v>
      </c>
      <c r="U9" s="182"/>
      <c r="V9" s="182"/>
      <c r="W9" s="182"/>
      <c r="X9" s="182"/>
      <c r="Y9" s="182"/>
      <c r="Z9" s="182"/>
      <c r="AA9" s="182"/>
      <c r="AB9" s="182"/>
      <c r="AC9" s="182"/>
      <c r="AD9" s="182"/>
      <c r="AE9" s="183"/>
      <c r="AG9" s="181" t="s">
        <v>694</v>
      </c>
      <c r="AH9" s="182"/>
      <c r="AI9" s="182"/>
      <c r="AJ9" s="182"/>
      <c r="AK9" s="182"/>
      <c r="AL9" s="182"/>
      <c r="AM9" s="182"/>
      <c r="AN9" s="182"/>
      <c r="AO9" s="182"/>
      <c r="AP9" s="182"/>
      <c r="AQ9" s="182"/>
      <c r="AR9" s="182"/>
      <c r="AS9" s="182"/>
      <c r="AT9" s="182"/>
      <c r="AU9" s="182"/>
      <c r="AV9" s="182"/>
      <c r="AW9" s="183"/>
      <c r="AX9" s="19"/>
      <c r="BL9" s="18"/>
      <c r="BO9" s="184" t="s">
        <v>732</v>
      </c>
      <c r="BP9" s="185"/>
      <c r="BQ9" s="186"/>
      <c r="BT9" s="184" t="s">
        <v>733</v>
      </c>
      <c r="BU9" s="185"/>
      <c r="BV9" s="185"/>
      <c r="BW9" s="186"/>
      <c r="BZ9" s="19"/>
      <c r="CC9" s="8"/>
    </row>
    <row r="10" spans="1:81" x14ac:dyDescent="0.25">
      <c r="A10" s="9" t="s">
        <v>776</v>
      </c>
      <c r="B10" s="194"/>
      <c r="E10" s="18"/>
      <c r="F10" s="191"/>
      <c r="G10" s="192"/>
      <c r="H10" s="192"/>
      <c r="I10" s="192"/>
      <c r="J10" s="193"/>
      <c r="L10" s="309"/>
      <c r="M10" s="310"/>
      <c r="N10" s="310"/>
      <c r="O10" s="310"/>
      <c r="P10" s="310"/>
      <c r="Q10" s="310"/>
      <c r="R10" s="311"/>
      <c r="T10" s="312"/>
      <c r="U10" s="313"/>
      <c r="V10" s="313"/>
      <c r="W10" s="313"/>
      <c r="X10" s="313"/>
      <c r="Y10" s="313"/>
      <c r="Z10" s="313"/>
      <c r="AA10" s="313"/>
      <c r="AB10" s="313"/>
      <c r="AC10" s="313"/>
      <c r="AD10" s="313"/>
      <c r="AE10" s="314"/>
      <c r="AG10" s="309"/>
      <c r="AH10" s="310"/>
      <c r="AI10" s="310"/>
      <c r="AJ10" s="310"/>
      <c r="AK10" s="310"/>
      <c r="AL10" s="310"/>
      <c r="AM10" s="310"/>
      <c r="AN10" s="310"/>
      <c r="AO10" s="310"/>
      <c r="AP10" s="310"/>
      <c r="AQ10" s="310"/>
      <c r="AR10" s="310"/>
      <c r="AS10" s="310"/>
      <c r="AT10" s="310"/>
      <c r="AU10" s="310"/>
      <c r="AV10" s="310"/>
      <c r="AW10" s="311"/>
      <c r="AX10" s="19"/>
      <c r="BL10" s="18"/>
      <c r="BO10" s="191"/>
      <c r="BP10" s="192"/>
      <c r="BQ10" s="193"/>
      <c r="BT10" s="191"/>
      <c r="BU10" s="192"/>
      <c r="BV10" s="192"/>
      <c r="BW10" s="193"/>
      <c r="BZ10" s="19"/>
      <c r="CC10" s="8"/>
    </row>
    <row r="11" spans="1:81" ht="15.75" thickBot="1" x14ac:dyDescent="0.3">
      <c r="A11" s="9" t="s">
        <v>775</v>
      </c>
      <c r="B11" s="194"/>
      <c r="E11" s="18"/>
      <c r="AX11" s="19"/>
      <c r="BL11" s="18"/>
      <c r="BZ11" s="19"/>
      <c r="CC11" s="8"/>
    </row>
    <row r="12" spans="1:81" ht="15.75" thickBot="1" x14ac:dyDescent="0.3">
      <c r="A12" s="9" t="s">
        <v>770</v>
      </c>
      <c r="B12" s="194"/>
      <c r="E12" s="18"/>
      <c r="F12" s="181" t="s">
        <v>702</v>
      </c>
      <c r="G12" s="182"/>
      <c r="H12" s="182"/>
      <c r="I12" s="182"/>
      <c r="J12" s="182"/>
      <c r="K12" s="182"/>
      <c r="L12" s="182"/>
      <c r="M12" s="182"/>
      <c r="N12" s="182"/>
      <c r="O12" s="182"/>
      <c r="P12" s="182"/>
      <c r="Q12" s="182"/>
      <c r="R12" s="182"/>
      <c r="S12" s="182"/>
      <c r="T12" s="182"/>
      <c r="U12" s="182"/>
      <c r="V12" s="182"/>
      <c r="W12" s="182"/>
      <c r="X12" s="183"/>
      <c r="AX12" s="19"/>
      <c r="BL12" s="18"/>
      <c r="BM12" s="184" t="s">
        <v>731</v>
      </c>
      <c r="BN12" s="185"/>
      <c r="BO12" s="185"/>
      <c r="BP12" s="185"/>
      <c r="BQ12" s="185"/>
      <c r="BR12" s="185"/>
      <c r="BS12" s="185"/>
      <c r="BT12" s="185"/>
      <c r="BU12" s="185"/>
      <c r="BV12" s="185"/>
      <c r="BW12" s="185"/>
      <c r="BX12" s="185"/>
      <c r="BY12" s="186"/>
      <c r="BZ12" s="19"/>
      <c r="CC12" s="26" t="str">
        <f>IFERROR(LOOKUP(MATCH(BM13,Catalogos!$AZ$2:$AZ$10,0),Catalogos!$A$2:$A$8,Catalogos!$AX$2:$AX$10),"")</f>
        <v/>
      </c>
    </row>
    <row r="13" spans="1:81" x14ac:dyDescent="0.25">
      <c r="A13" s="9" t="s">
        <v>777</v>
      </c>
      <c r="B13" s="194"/>
      <c r="E13" s="18"/>
      <c r="F13" s="309"/>
      <c r="G13" s="310"/>
      <c r="H13" s="310"/>
      <c r="I13" s="310"/>
      <c r="J13" s="310"/>
      <c r="K13" s="310"/>
      <c r="L13" s="310"/>
      <c r="M13" s="310"/>
      <c r="N13" s="310"/>
      <c r="O13" s="310"/>
      <c r="P13" s="310"/>
      <c r="Q13" s="310"/>
      <c r="R13" s="310"/>
      <c r="S13" s="310"/>
      <c r="T13" s="310"/>
      <c r="U13" s="310"/>
      <c r="V13" s="310"/>
      <c r="W13" s="310"/>
      <c r="X13" s="311"/>
      <c r="AX13" s="19"/>
      <c r="BL13" s="18"/>
      <c r="BM13" s="190"/>
      <c r="BN13" s="190"/>
      <c r="BO13" s="190"/>
      <c r="BP13" s="190"/>
      <c r="BQ13" s="190"/>
      <c r="BR13" s="190"/>
      <c r="BS13" s="190"/>
      <c r="BT13" s="190"/>
      <c r="BU13" s="190"/>
      <c r="BV13" s="190"/>
      <c r="BW13" s="190"/>
      <c r="BX13" s="190"/>
      <c r="BY13" s="190"/>
      <c r="BZ13" s="19"/>
      <c r="CC13" s="8"/>
    </row>
    <row r="14" spans="1:81" ht="15.75" thickBot="1" x14ac:dyDescent="0.3">
      <c r="A14" s="9" t="s">
        <v>775</v>
      </c>
      <c r="B14" s="194"/>
      <c r="E14" s="21"/>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3"/>
      <c r="BL14" s="18"/>
      <c r="BZ14" s="19"/>
      <c r="CC14" s="8"/>
    </row>
    <row r="15" spans="1:81" ht="15.75" thickBot="1" x14ac:dyDescent="0.3">
      <c r="A15" s="9" t="s">
        <v>771</v>
      </c>
      <c r="B15" s="194"/>
      <c r="BL15" s="18"/>
      <c r="BM15" s="184" t="s">
        <v>728</v>
      </c>
      <c r="BN15" s="185"/>
      <c r="BO15" s="185"/>
      <c r="BP15" s="185"/>
      <c r="BQ15" s="185"/>
      <c r="BR15" s="185"/>
      <c r="BS15" s="185"/>
      <c r="BT15" s="185"/>
      <c r="BU15" s="185"/>
      <c r="BV15" s="185"/>
      <c r="BW15" s="185"/>
      <c r="BX15" s="185"/>
      <c r="BY15" s="186"/>
      <c r="BZ15" s="19"/>
      <c r="CC15" s="8"/>
    </row>
    <row r="16" spans="1:81" x14ac:dyDescent="0.25">
      <c r="A16" s="9" t="s">
        <v>778</v>
      </c>
      <c r="B16" s="194"/>
      <c r="BL16" s="18"/>
      <c r="BM16" s="191"/>
      <c r="BN16" s="192"/>
      <c r="BO16" s="192"/>
      <c r="BP16" s="192"/>
      <c r="BQ16" s="192"/>
      <c r="BR16" s="192"/>
      <c r="BS16" s="192"/>
      <c r="BT16" s="192"/>
      <c r="BU16" s="192"/>
      <c r="BV16" s="192"/>
      <c r="BW16" s="192"/>
      <c r="BX16" s="192"/>
      <c r="BY16" s="193"/>
      <c r="BZ16" s="19"/>
      <c r="CC16" s="8"/>
    </row>
    <row r="17" spans="1:81" ht="15.75" thickBot="1" x14ac:dyDescent="0.3">
      <c r="A17" s="9" t="s">
        <v>775</v>
      </c>
      <c r="B17" s="194"/>
      <c r="BL17" s="21"/>
      <c r="BM17" s="22"/>
      <c r="BN17" s="22"/>
      <c r="BO17" s="22"/>
      <c r="BP17" s="22"/>
      <c r="BQ17" s="22"/>
      <c r="BR17" s="22"/>
      <c r="BS17" s="22"/>
      <c r="BT17" s="22"/>
      <c r="BU17" s="22"/>
      <c r="BV17" s="22"/>
      <c r="BW17" s="22"/>
      <c r="BX17" s="22"/>
      <c r="BY17" s="22"/>
      <c r="BZ17" s="23"/>
      <c r="CC17" s="8"/>
    </row>
    <row r="18" spans="1:81" ht="15.75" thickBot="1" x14ac:dyDescent="0.3">
      <c r="A18" s="9" t="s">
        <v>775</v>
      </c>
      <c r="B18" s="194"/>
      <c r="CC18" s="8"/>
    </row>
    <row r="19" spans="1:81" ht="19.5" x14ac:dyDescent="0.3">
      <c r="A19" s="9" t="s">
        <v>780</v>
      </c>
      <c r="B19" s="194"/>
      <c r="E19" s="136" t="s">
        <v>759</v>
      </c>
      <c r="F19" s="137"/>
      <c r="G19" s="137"/>
      <c r="H19" s="137"/>
      <c r="I19" s="137"/>
      <c r="J19" s="137"/>
      <c r="K19" s="137"/>
      <c r="L19" s="137"/>
      <c r="M19" s="137"/>
      <c r="N19" s="137"/>
      <c r="O19" s="137"/>
      <c r="P19" s="137"/>
      <c r="Q19" s="137"/>
      <c r="R19" s="137"/>
      <c r="S19" s="137"/>
      <c r="T19" s="137"/>
      <c r="U19" s="137"/>
      <c r="V19" s="137"/>
      <c r="W19" s="137"/>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7"/>
      <c r="BL19" s="136" t="s">
        <v>744</v>
      </c>
      <c r="BM19" s="137"/>
      <c r="BN19" s="137"/>
      <c r="BO19" s="137"/>
      <c r="BP19" s="137"/>
      <c r="BQ19" s="137"/>
      <c r="BR19" s="137"/>
      <c r="BS19" s="137"/>
      <c r="BT19" s="137"/>
      <c r="BU19" s="137"/>
      <c r="BV19" s="137"/>
      <c r="BW19" s="137"/>
      <c r="BX19" s="137"/>
      <c r="BY19" s="137"/>
      <c r="BZ19" s="197"/>
      <c r="CC19" s="8"/>
    </row>
    <row r="20" spans="1:81" ht="15.75" thickBot="1" x14ac:dyDescent="0.3">
      <c r="A20" s="9" t="s">
        <v>775</v>
      </c>
      <c r="B20" s="194"/>
      <c r="E20" s="18"/>
      <c r="BC20" s="19"/>
      <c r="BL20" s="18"/>
      <c r="BZ20" s="19"/>
      <c r="CC20" s="8"/>
    </row>
    <row r="21" spans="1:81" ht="15.75" thickBot="1" x14ac:dyDescent="0.3">
      <c r="A21" s="9" t="s">
        <v>781</v>
      </c>
      <c r="B21" s="194"/>
      <c r="E21" s="18"/>
      <c r="F21" s="181" t="s">
        <v>758</v>
      </c>
      <c r="G21" s="182"/>
      <c r="H21" s="182"/>
      <c r="I21" s="182"/>
      <c r="J21" s="182"/>
      <c r="K21" s="182"/>
      <c r="L21" s="182"/>
      <c r="M21" s="182"/>
      <c r="N21" s="182"/>
      <c r="O21" s="182"/>
      <c r="P21" s="182"/>
      <c r="Q21" s="182"/>
      <c r="R21" s="182"/>
      <c r="S21" s="182"/>
      <c r="T21" s="182"/>
      <c r="U21" s="182"/>
      <c r="V21" s="182"/>
      <c r="W21" s="182"/>
      <c r="X21" s="182"/>
      <c r="Y21" s="183"/>
      <c r="AB21" s="184" t="s">
        <v>760</v>
      </c>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6"/>
      <c r="BC21" s="19"/>
      <c r="BL21" s="18"/>
      <c r="BM21" s="219" t="s">
        <v>734</v>
      </c>
      <c r="BN21" s="220"/>
      <c r="BO21" s="220"/>
      <c r="BP21" s="220"/>
      <c r="BQ21" s="220"/>
      <c r="BR21" s="220"/>
      <c r="BS21" s="220"/>
      <c r="BT21" s="220"/>
      <c r="BU21" s="220"/>
      <c r="BV21" s="220"/>
      <c r="BW21" s="220"/>
      <c r="BX21" s="220"/>
      <c r="BY21" s="221"/>
      <c r="BZ21" s="19"/>
      <c r="CC21" s="8"/>
    </row>
    <row r="22" spans="1:81" ht="18.75" customHeight="1" x14ac:dyDescent="0.3">
      <c r="A22" s="9" t="s">
        <v>782</v>
      </c>
      <c r="B22" s="194"/>
      <c r="E22" s="18"/>
      <c r="F22" s="28" t="str">
        <f>CONCATENATE(TEXT(YEAR(O22),"0000"),"-",TEXT(MONTH(O22),"00"),"-",TEXT(DAY(O22),"00"),"T00:00:00")</f>
        <v>1900-01-00T00:00:00</v>
      </c>
      <c r="G22" s="391" t="s">
        <v>761</v>
      </c>
      <c r="H22" s="392"/>
      <c r="I22" s="392"/>
      <c r="J22" s="392"/>
      <c r="K22" s="392"/>
      <c r="L22" s="392"/>
      <c r="M22" s="392"/>
      <c r="N22" s="392"/>
      <c r="O22" s="324"/>
      <c r="P22" s="324"/>
      <c r="Q22" s="324"/>
      <c r="R22" s="324"/>
      <c r="S22" s="324"/>
      <c r="T22" s="324"/>
      <c r="U22" s="324"/>
      <c r="V22" s="324"/>
      <c r="W22" s="324"/>
      <c r="X22" s="324"/>
      <c r="Y22" s="325"/>
      <c r="AB22" s="397" t="s">
        <v>717</v>
      </c>
      <c r="AC22" s="398"/>
      <c r="AD22" s="398"/>
      <c r="AE22" s="398"/>
      <c r="AF22" s="398"/>
      <c r="AG22" s="398"/>
      <c r="AH22" s="398"/>
      <c r="AI22" s="398"/>
      <c r="AJ22" s="398"/>
      <c r="AK22" s="401"/>
      <c r="AL22" s="401"/>
      <c r="AM22" s="401"/>
      <c r="AN22" s="401"/>
      <c r="AO22" s="401"/>
      <c r="AP22" s="401"/>
      <c r="AQ22" s="401"/>
      <c r="AR22" s="401"/>
      <c r="AS22" s="401"/>
      <c r="AT22" s="401"/>
      <c r="AU22" s="401"/>
      <c r="AV22" s="401"/>
      <c r="AW22" s="401"/>
      <c r="AX22" s="401"/>
      <c r="AY22" s="401"/>
      <c r="AZ22" s="401"/>
      <c r="BA22" s="401"/>
      <c r="BB22" s="402"/>
      <c r="BC22" s="19"/>
      <c r="BL22" s="18"/>
      <c r="BM22" s="328" t="s">
        <v>746</v>
      </c>
      <c r="BN22" s="329"/>
      <c r="BO22" s="329"/>
      <c r="BP22" s="329"/>
      <c r="BQ22" s="329"/>
      <c r="BR22" s="329"/>
      <c r="BS22" s="329"/>
      <c r="BT22" s="329"/>
      <c r="BU22" s="329"/>
      <c r="BV22" s="329"/>
      <c r="BW22" s="322" t="s">
        <v>92</v>
      </c>
      <c r="BX22" s="322"/>
      <c r="BY22" s="323"/>
      <c r="BZ22" s="19"/>
      <c r="CC22" s="8"/>
    </row>
    <row r="23" spans="1:81" ht="18.75" customHeight="1" x14ac:dyDescent="0.3">
      <c r="A23" s="9" t="s">
        <v>783</v>
      </c>
      <c r="B23" s="194"/>
      <c r="E23" s="18"/>
      <c r="F23" s="29" t="str">
        <f>IFERROR(LOOKUP(MATCH(O23,Catalogos!$H$2:$H$23,0),Catalogos!$A$2:$A$22,Catalogos!$F$2:$F$23),"")</f>
        <v/>
      </c>
      <c r="G23" s="393" t="s">
        <v>762</v>
      </c>
      <c r="H23" s="394"/>
      <c r="I23" s="394"/>
      <c r="J23" s="394"/>
      <c r="K23" s="394"/>
      <c r="L23" s="394"/>
      <c r="M23" s="394"/>
      <c r="N23" s="394"/>
      <c r="O23" s="326"/>
      <c r="P23" s="326"/>
      <c r="Q23" s="326"/>
      <c r="R23" s="326"/>
      <c r="S23" s="326"/>
      <c r="T23" s="326"/>
      <c r="U23" s="326"/>
      <c r="V23" s="326"/>
      <c r="W23" s="326"/>
      <c r="X23" s="326"/>
      <c r="Y23" s="327"/>
      <c r="AB23" s="148" t="s">
        <v>810</v>
      </c>
      <c r="AC23" s="149"/>
      <c r="AD23" s="149"/>
      <c r="AE23" s="149"/>
      <c r="AF23" s="149"/>
      <c r="AG23" s="149"/>
      <c r="AH23" s="149"/>
      <c r="AI23" s="149"/>
      <c r="AJ23" s="149"/>
      <c r="AK23" s="403"/>
      <c r="AL23" s="403"/>
      <c r="AM23" s="403"/>
      <c r="AN23" s="403"/>
      <c r="AO23" s="403"/>
      <c r="AP23" s="403"/>
      <c r="AQ23" s="403"/>
      <c r="AR23" s="403"/>
      <c r="AS23" s="403"/>
      <c r="AT23" s="403"/>
      <c r="AU23" s="403"/>
      <c r="AV23" s="403"/>
      <c r="AW23" s="403"/>
      <c r="AX23" s="403"/>
      <c r="AY23" s="403"/>
      <c r="AZ23" s="403"/>
      <c r="BA23" s="403"/>
      <c r="BB23" s="404"/>
      <c r="BC23" s="19"/>
      <c r="BL23" s="18"/>
      <c r="BM23" s="330" t="s">
        <v>747</v>
      </c>
      <c r="BN23" s="331"/>
      <c r="BO23" s="331"/>
      <c r="BP23" s="331"/>
      <c r="BQ23" s="331"/>
      <c r="BR23" s="331"/>
      <c r="BS23" s="331"/>
      <c r="BT23" s="331"/>
      <c r="BU23" s="331"/>
      <c r="BV23" s="331"/>
      <c r="BW23" s="317" t="s">
        <v>296</v>
      </c>
      <c r="BX23" s="317"/>
      <c r="BY23" s="318"/>
      <c r="BZ23" s="19"/>
      <c r="CC23" s="8"/>
    </row>
    <row r="24" spans="1:81" ht="19.5" thickBot="1" x14ac:dyDescent="0.35">
      <c r="A24" s="9" t="s">
        <v>784</v>
      </c>
      <c r="B24" s="194"/>
      <c r="E24" s="18"/>
      <c r="F24" s="30" t="str">
        <f>IFERROR(LOOKUP(MATCH(O24,Catalogos!$T$2:$T$179,0),Catalogos!$A$2:$A$179,Catalogos!$R$2:$R$179),"")</f>
        <v/>
      </c>
      <c r="G24" s="393" t="s">
        <v>763</v>
      </c>
      <c r="H24" s="394"/>
      <c r="I24" s="394"/>
      <c r="J24" s="394"/>
      <c r="K24" s="394"/>
      <c r="L24" s="394"/>
      <c r="M24" s="394"/>
      <c r="N24" s="394"/>
      <c r="O24" s="326"/>
      <c r="P24" s="326"/>
      <c r="Q24" s="326"/>
      <c r="R24" s="326"/>
      <c r="S24" s="326"/>
      <c r="T24" s="326"/>
      <c r="U24" s="326"/>
      <c r="V24" s="326"/>
      <c r="W24" s="326"/>
      <c r="X24" s="326"/>
      <c r="Y24" s="327"/>
      <c r="AB24" s="399" t="s">
        <v>811</v>
      </c>
      <c r="AC24" s="400"/>
      <c r="AD24" s="400"/>
      <c r="AE24" s="400"/>
      <c r="AF24" s="400"/>
      <c r="AG24" s="400"/>
      <c r="AH24" s="400"/>
      <c r="AI24" s="400"/>
      <c r="AJ24" s="400"/>
      <c r="AK24" s="405"/>
      <c r="AL24" s="405"/>
      <c r="AM24" s="405"/>
      <c r="AN24" s="405"/>
      <c r="AO24" s="405"/>
      <c r="AP24" s="405"/>
      <c r="AQ24" s="405"/>
      <c r="AR24" s="405"/>
      <c r="AS24" s="405"/>
      <c r="AT24" s="405"/>
      <c r="AU24" s="405"/>
      <c r="AV24" s="405"/>
      <c r="AW24" s="405"/>
      <c r="AX24" s="405"/>
      <c r="AY24" s="405"/>
      <c r="AZ24" s="405"/>
      <c r="BA24" s="405"/>
      <c r="BB24" s="406"/>
      <c r="BC24" s="19"/>
      <c r="BL24" s="18"/>
      <c r="BM24" s="330" t="s">
        <v>748</v>
      </c>
      <c r="BN24" s="331"/>
      <c r="BO24" s="331"/>
      <c r="BP24" s="331"/>
      <c r="BQ24" s="331"/>
      <c r="BR24" s="331"/>
      <c r="BS24" s="331"/>
      <c r="BT24" s="331"/>
      <c r="BU24" s="331"/>
      <c r="BV24" s="331"/>
      <c r="BW24" s="317">
        <v>1</v>
      </c>
      <c r="BX24" s="317"/>
      <c r="BY24" s="318"/>
      <c r="BZ24" s="19"/>
      <c r="CC24" s="8"/>
    </row>
    <row r="25" spans="1:81" ht="18.75" customHeight="1" x14ac:dyDescent="0.3">
      <c r="A25" s="9" t="s">
        <v>785</v>
      </c>
      <c r="B25" s="194"/>
      <c r="E25" s="18"/>
      <c r="F25" s="29"/>
      <c r="G25" s="393" t="s">
        <v>710</v>
      </c>
      <c r="H25" s="394"/>
      <c r="I25" s="394"/>
      <c r="J25" s="394"/>
      <c r="K25" s="394"/>
      <c r="L25" s="394"/>
      <c r="M25" s="394"/>
      <c r="N25" s="394"/>
      <c r="O25" s="315"/>
      <c r="P25" s="315"/>
      <c r="Q25" s="315"/>
      <c r="R25" s="315"/>
      <c r="S25" s="315"/>
      <c r="T25" s="315"/>
      <c r="U25" s="315"/>
      <c r="V25" s="315"/>
      <c r="W25" s="315"/>
      <c r="X25" s="315"/>
      <c r="Y25" s="316"/>
      <c r="BC25" s="19"/>
      <c r="BL25" s="18"/>
      <c r="BM25" s="330" t="s">
        <v>749</v>
      </c>
      <c r="BN25" s="331"/>
      <c r="BO25" s="331"/>
      <c r="BP25" s="331"/>
      <c r="BQ25" s="331"/>
      <c r="BR25" s="331"/>
      <c r="BS25" s="331"/>
      <c r="BT25" s="331"/>
      <c r="BU25" s="331"/>
      <c r="BV25" s="331"/>
      <c r="BW25" s="317">
        <v>84111506</v>
      </c>
      <c r="BX25" s="317"/>
      <c r="BY25" s="318"/>
      <c r="BZ25" s="19"/>
      <c r="CC25" s="8"/>
    </row>
    <row r="26" spans="1:81" ht="18.75" x14ac:dyDescent="0.3">
      <c r="A26" s="9" t="s">
        <v>786</v>
      </c>
      <c r="B26" s="194"/>
      <c r="E26" s="18"/>
      <c r="F26" s="29"/>
      <c r="G26" s="393" t="s">
        <v>764</v>
      </c>
      <c r="H26" s="394"/>
      <c r="I26" s="394"/>
      <c r="J26" s="394"/>
      <c r="K26" s="394"/>
      <c r="L26" s="394"/>
      <c r="M26" s="394"/>
      <c r="N26" s="394"/>
      <c r="O26" s="315"/>
      <c r="P26" s="315"/>
      <c r="Q26" s="315"/>
      <c r="R26" s="315"/>
      <c r="S26" s="315"/>
      <c r="T26" s="315"/>
      <c r="U26" s="315"/>
      <c r="V26" s="315"/>
      <c r="W26" s="315"/>
      <c r="X26" s="315"/>
      <c r="Y26" s="316"/>
      <c r="BC26" s="19"/>
      <c r="BL26" s="18"/>
      <c r="BM26" s="330" t="s">
        <v>750</v>
      </c>
      <c r="BN26" s="331"/>
      <c r="BO26" s="331"/>
      <c r="BP26" s="331"/>
      <c r="BQ26" s="331"/>
      <c r="BR26" s="331"/>
      <c r="BS26" s="331"/>
      <c r="BT26" s="331"/>
      <c r="BU26" s="331"/>
      <c r="BV26" s="331"/>
      <c r="BW26" s="317" t="s">
        <v>15</v>
      </c>
      <c r="BX26" s="317"/>
      <c r="BY26" s="318"/>
      <c r="BZ26" s="19"/>
      <c r="CC26" s="8"/>
    </row>
    <row r="27" spans="1:81" ht="19.5" thickBot="1" x14ac:dyDescent="0.35">
      <c r="A27" s="9" t="s">
        <v>787</v>
      </c>
      <c r="B27" s="194"/>
      <c r="E27" s="18"/>
      <c r="F27" s="31"/>
      <c r="G27" s="395" t="s">
        <v>711</v>
      </c>
      <c r="H27" s="396"/>
      <c r="I27" s="396"/>
      <c r="J27" s="396"/>
      <c r="K27" s="396"/>
      <c r="L27" s="396"/>
      <c r="M27" s="396"/>
      <c r="N27" s="396"/>
      <c r="O27" s="319"/>
      <c r="P27" s="319"/>
      <c r="Q27" s="319"/>
      <c r="R27" s="319"/>
      <c r="S27" s="319"/>
      <c r="T27" s="319"/>
      <c r="U27" s="319"/>
      <c r="V27" s="319"/>
      <c r="W27" s="319"/>
      <c r="X27" s="319"/>
      <c r="Y27" s="320"/>
      <c r="BC27" s="19"/>
      <c r="BL27" s="18"/>
      <c r="BM27" s="330" t="s">
        <v>751</v>
      </c>
      <c r="BN27" s="331"/>
      <c r="BO27" s="331"/>
      <c r="BP27" s="331"/>
      <c r="BQ27" s="331"/>
      <c r="BR27" s="331"/>
      <c r="BS27" s="331"/>
      <c r="BT27" s="331"/>
      <c r="BU27" s="331"/>
      <c r="BV27" s="331"/>
      <c r="BW27" s="317" t="s">
        <v>93</v>
      </c>
      <c r="BX27" s="317"/>
      <c r="BY27" s="318"/>
      <c r="BZ27" s="19"/>
      <c r="CC27" s="8"/>
    </row>
    <row r="28" spans="1:81" ht="18.75" x14ac:dyDescent="0.3">
      <c r="A28" s="9" t="s">
        <v>788</v>
      </c>
      <c r="B28" s="194"/>
      <c r="E28" s="18"/>
      <c r="F28" s="32"/>
      <c r="G28" s="391" t="s">
        <v>713</v>
      </c>
      <c r="H28" s="392"/>
      <c r="I28" s="392"/>
      <c r="J28" s="392"/>
      <c r="K28" s="392"/>
      <c r="L28" s="392"/>
      <c r="M28" s="392"/>
      <c r="N28" s="392"/>
      <c r="O28" s="257"/>
      <c r="P28" s="257"/>
      <c r="Q28" s="257"/>
      <c r="R28" s="257"/>
      <c r="S28" s="257"/>
      <c r="T28" s="257"/>
      <c r="U28" s="257"/>
      <c r="V28" s="257"/>
      <c r="W28" s="257"/>
      <c r="X28" s="257"/>
      <c r="Y28" s="321"/>
      <c r="BC28" s="19"/>
      <c r="BL28" s="18"/>
      <c r="BM28" s="330" t="s">
        <v>752</v>
      </c>
      <c r="BN28" s="331"/>
      <c r="BO28" s="331"/>
      <c r="BP28" s="331"/>
      <c r="BQ28" s="331"/>
      <c r="BR28" s="331"/>
      <c r="BS28" s="331"/>
      <c r="BT28" s="331"/>
      <c r="BU28" s="331"/>
      <c r="BV28" s="331"/>
      <c r="BW28" s="317">
        <v>0</v>
      </c>
      <c r="BX28" s="317"/>
      <c r="BY28" s="318"/>
      <c r="BZ28" s="19"/>
      <c r="CC28" s="8"/>
    </row>
    <row r="29" spans="1:81" ht="18.75" customHeight="1" x14ac:dyDescent="0.3">
      <c r="A29" s="9" t="s">
        <v>789</v>
      </c>
      <c r="B29" s="194"/>
      <c r="E29" s="18"/>
      <c r="F29" s="29"/>
      <c r="G29" s="393" t="s">
        <v>712</v>
      </c>
      <c r="H29" s="394"/>
      <c r="I29" s="394"/>
      <c r="J29" s="394"/>
      <c r="K29" s="394"/>
      <c r="L29" s="394"/>
      <c r="M29" s="394"/>
      <c r="N29" s="394"/>
      <c r="O29" s="332"/>
      <c r="P29" s="332"/>
      <c r="Q29" s="332"/>
      <c r="R29" s="332"/>
      <c r="S29" s="332"/>
      <c r="T29" s="332"/>
      <c r="U29" s="332"/>
      <c r="V29" s="332"/>
      <c r="W29" s="332"/>
      <c r="X29" s="332"/>
      <c r="Y29" s="333"/>
      <c r="BC29" s="19"/>
      <c r="BL29" s="18"/>
      <c r="BM29" s="330" t="s">
        <v>753</v>
      </c>
      <c r="BN29" s="331"/>
      <c r="BO29" s="331"/>
      <c r="BP29" s="331"/>
      <c r="BQ29" s="331"/>
      <c r="BR29" s="331"/>
      <c r="BS29" s="331"/>
      <c r="BT29" s="331"/>
      <c r="BU29" s="331"/>
      <c r="BV29" s="331"/>
      <c r="BW29" s="317">
        <v>0</v>
      </c>
      <c r="BX29" s="317"/>
      <c r="BY29" s="318"/>
      <c r="BZ29" s="19"/>
      <c r="CC29" s="8"/>
    </row>
    <row r="30" spans="1:81" ht="19.5" thickBot="1" x14ac:dyDescent="0.35">
      <c r="A30" s="9" t="s">
        <v>790</v>
      </c>
      <c r="B30" s="194"/>
      <c r="E30" s="18"/>
      <c r="F30" s="31"/>
      <c r="G30" s="395" t="s">
        <v>714</v>
      </c>
      <c r="H30" s="396"/>
      <c r="I30" s="396"/>
      <c r="J30" s="396"/>
      <c r="K30" s="396"/>
      <c r="L30" s="396"/>
      <c r="M30" s="396"/>
      <c r="N30" s="396"/>
      <c r="O30" s="319"/>
      <c r="P30" s="319"/>
      <c r="Q30" s="319"/>
      <c r="R30" s="319"/>
      <c r="S30" s="319"/>
      <c r="T30" s="319"/>
      <c r="U30" s="319"/>
      <c r="V30" s="319"/>
      <c r="W30" s="319"/>
      <c r="X30" s="319"/>
      <c r="Y30" s="320"/>
      <c r="BC30" s="19"/>
      <c r="BL30" s="18"/>
      <c r="BM30" s="330" t="s">
        <v>754</v>
      </c>
      <c r="BN30" s="331"/>
      <c r="BO30" s="331"/>
      <c r="BP30" s="331"/>
      <c r="BQ30" s="331"/>
      <c r="BR30" s="331"/>
      <c r="BS30" s="331"/>
      <c r="BT30" s="331"/>
      <c r="BU30" s="331"/>
      <c r="BV30" s="331"/>
      <c r="BW30" s="317">
        <v>0</v>
      </c>
      <c r="BX30" s="317"/>
      <c r="BY30" s="318"/>
      <c r="BZ30" s="19"/>
      <c r="CC30" s="8"/>
    </row>
    <row r="31" spans="1:81" ht="18.75" x14ac:dyDescent="0.3">
      <c r="A31" s="9" t="s">
        <v>791</v>
      </c>
      <c r="B31" s="194"/>
      <c r="E31" s="18"/>
      <c r="F31" s="32"/>
      <c r="G31" s="391" t="s">
        <v>715</v>
      </c>
      <c r="H31" s="392"/>
      <c r="I31" s="392"/>
      <c r="J31" s="392"/>
      <c r="K31" s="392"/>
      <c r="L31" s="392"/>
      <c r="M31" s="392"/>
      <c r="N31" s="392"/>
      <c r="O31" s="257"/>
      <c r="P31" s="257"/>
      <c r="Q31" s="257"/>
      <c r="R31" s="257"/>
      <c r="S31" s="257"/>
      <c r="T31" s="257"/>
      <c r="U31" s="257"/>
      <c r="V31" s="257"/>
      <c r="W31" s="257"/>
      <c r="X31" s="257"/>
      <c r="Y31" s="321"/>
      <c r="BC31" s="19"/>
      <c r="BL31" s="18"/>
      <c r="BM31" s="330" t="s">
        <v>755</v>
      </c>
      <c r="BN31" s="331"/>
      <c r="BO31" s="331"/>
      <c r="BP31" s="331"/>
      <c r="BQ31" s="331"/>
      <c r="BR31" s="331"/>
      <c r="BS31" s="331"/>
      <c r="BT31" s="331"/>
      <c r="BU31" s="331"/>
      <c r="BV31" s="331"/>
      <c r="BW31" s="317">
        <v>0</v>
      </c>
      <c r="BX31" s="317"/>
      <c r="BY31" s="318"/>
      <c r="BZ31" s="19"/>
      <c r="CC31" s="8"/>
    </row>
    <row r="32" spans="1:81" ht="19.5" thickBot="1" x14ac:dyDescent="0.35">
      <c r="A32" s="9" t="s">
        <v>792</v>
      </c>
      <c r="B32" s="194"/>
      <c r="E32" s="18"/>
      <c r="F32" s="31"/>
      <c r="G32" s="395" t="s">
        <v>716</v>
      </c>
      <c r="H32" s="396"/>
      <c r="I32" s="396"/>
      <c r="J32" s="396"/>
      <c r="K32" s="396"/>
      <c r="L32" s="396"/>
      <c r="M32" s="396"/>
      <c r="N32" s="396"/>
      <c r="O32" s="319"/>
      <c r="P32" s="319"/>
      <c r="Q32" s="319"/>
      <c r="R32" s="319"/>
      <c r="S32" s="319"/>
      <c r="T32" s="319"/>
      <c r="U32" s="319"/>
      <c r="V32" s="319"/>
      <c r="W32" s="319"/>
      <c r="X32" s="319"/>
      <c r="Y32" s="320"/>
      <c r="BC32" s="19"/>
      <c r="BL32" s="18"/>
      <c r="BM32" s="336" t="s">
        <v>756</v>
      </c>
      <c r="BN32" s="337"/>
      <c r="BO32" s="337"/>
      <c r="BP32" s="337"/>
      <c r="BQ32" s="337"/>
      <c r="BR32" s="337"/>
      <c r="BS32" s="337"/>
      <c r="BT32" s="337"/>
      <c r="BU32" s="337"/>
      <c r="BV32" s="337"/>
      <c r="BW32" s="334" t="s">
        <v>684</v>
      </c>
      <c r="BX32" s="334"/>
      <c r="BY32" s="335"/>
      <c r="BZ32" s="19"/>
      <c r="CC32" s="8"/>
    </row>
    <row r="33" spans="1:82" ht="15.75" thickBot="1" x14ac:dyDescent="0.3">
      <c r="A33" s="9" t="s">
        <v>775</v>
      </c>
      <c r="B33" s="194"/>
      <c r="E33" s="21"/>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3"/>
      <c r="BL33" s="21"/>
      <c r="BM33" s="22"/>
      <c r="BN33" s="22"/>
      <c r="BO33" s="22"/>
      <c r="BP33" s="22"/>
      <c r="BQ33" s="22"/>
      <c r="BR33" s="22"/>
      <c r="BS33" s="22"/>
      <c r="BT33" s="22"/>
      <c r="BU33" s="22"/>
      <c r="BV33" s="22"/>
      <c r="BW33" s="22"/>
      <c r="BX33" s="22"/>
      <c r="BY33" s="22"/>
      <c r="BZ33" s="23"/>
      <c r="CC33" s="8"/>
    </row>
    <row r="34" spans="1:82" ht="15.75" thickBot="1" x14ac:dyDescent="0.3">
      <c r="A34" s="9" t="s">
        <v>775</v>
      </c>
      <c r="B34" s="194"/>
      <c r="CC34" s="8"/>
    </row>
    <row r="35" spans="1:82" ht="19.5" x14ac:dyDescent="0.3">
      <c r="A35" s="9" t="s">
        <v>793</v>
      </c>
      <c r="B35" s="194"/>
      <c r="D35" s="136" t="s">
        <v>768</v>
      </c>
      <c r="E35" s="137"/>
      <c r="F35" s="137"/>
      <c r="G35" s="137"/>
      <c r="H35" s="137"/>
      <c r="I35" s="137"/>
      <c r="J35" s="137"/>
      <c r="K35" s="137"/>
      <c r="L35" s="137"/>
      <c r="M35" s="137"/>
      <c r="N35" s="137"/>
      <c r="O35" s="137"/>
      <c r="P35" s="137"/>
      <c r="Q35" s="137"/>
      <c r="R35" s="137"/>
      <c r="S35" s="137"/>
      <c r="T35" s="137"/>
      <c r="U35" s="137"/>
      <c r="V35" s="137"/>
      <c r="W35" s="137"/>
      <c r="X35" s="137"/>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7"/>
      <c r="CC35" s="8"/>
    </row>
    <row r="36" spans="1:82" x14ac:dyDescent="0.25">
      <c r="A36" s="9" t="s">
        <v>775</v>
      </c>
      <c r="B36" s="194"/>
      <c r="D36" s="18"/>
      <c r="CA36" s="19"/>
      <c r="CC36" s="8"/>
    </row>
    <row r="37" spans="1:82" ht="15" customHeight="1" thickBot="1" x14ac:dyDescent="0.35">
      <c r="A37" s="9" t="s">
        <v>794</v>
      </c>
      <c r="B37" s="194"/>
      <c r="D37" s="18"/>
      <c r="E37" s="20" t="s">
        <v>724</v>
      </c>
      <c r="F37" s="20"/>
      <c r="G37" s="20"/>
      <c r="H37" s="20"/>
      <c r="I37" s="20"/>
      <c r="J37" s="20"/>
      <c r="K37" s="20"/>
      <c r="M37" s="138" t="s">
        <v>725</v>
      </c>
      <c r="N37" s="138"/>
      <c r="O37" s="138"/>
      <c r="P37" s="138"/>
      <c r="Q37" s="138"/>
      <c r="R37" s="138"/>
      <c r="S37" s="138"/>
      <c r="T37" s="138"/>
      <c r="U37" s="138"/>
      <c r="V37" s="138"/>
      <c r="W37" s="138"/>
      <c r="Y37" s="138" t="s">
        <v>732</v>
      </c>
      <c r="Z37" s="138"/>
      <c r="AA37" s="138"/>
      <c r="AC37" s="135" t="s">
        <v>733</v>
      </c>
      <c r="AD37" s="135"/>
      <c r="AE37" s="135"/>
      <c r="AF37" s="135"/>
      <c r="AG37" s="135"/>
      <c r="AI37" s="139" t="s">
        <v>723</v>
      </c>
      <c r="AJ37" s="139"/>
      <c r="AK37" s="139"/>
      <c r="AL37" s="139"/>
      <c r="AM37" s="139"/>
      <c r="AN37" s="139"/>
      <c r="AO37" s="139"/>
      <c r="AP37" s="139"/>
      <c r="AQ37" s="139"/>
      <c r="AR37" s="139"/>
      <c r="AS37" s="139"/>
      <c r="AU37" s="135" t="s">
        <v>720</v>
      </c>
      <c r="AV37" s="135"/>
      <c r="AW37" s="135"/>
      <c r="AX37" s="135"/>
      <c r="AZ37" s="135" t="s">
        <v>726</v>
      </c>
      <c r="BA37" s="135"/>
      <c r="BB37" s="135"/>
      <c r="BC37" s="135"/>
      <c r="BE37" s="135" t="s">
        <v>740</v>
      </c>
      <c r="BF37" s="135"/>
      <c r="BG37" s="135"/>
      <c r="BH37" s="135"/>
      <c r="BJ37" s="135" t="s">
        <v>718</v>
      </c>
      <c r="BK37" s="135"/>
      <c r="BL37" s="135"/>
      <c r="BM37" s="135"/>
      <c r="BN37" s="135"/>
      <c r="BP37" s="135" t="s">
        <v>721</v>
      </c>
      <c r="BQ37" s="135"/>
      <c r="BR37" s="135"/>
      <c r="BS37" s="135"/>
      <c r="BT37" s="135"/>
      <c r="BV37" s="135" t="s">
        <v>722</v>
      </c>
      <c r="BW37" s="135"/>
      <c r="BX37" s="135"/>
      <c r="BY37" s="135"/>
      <c r="BZ37" s="135"/>
      <c r="CA37" s="19"/>
      <c r="CC37" s="8"/>
    </row>
    <row r="38" spans="1:82" ht="8.25" customHeight="1" thickBot="1" x14ac:dyDescent="0.3">
      <c r="A38" s="9" t="s">
        <v>775</v>
      </c>
      <c r="B38" s="194"/>
      <c r="D38" s="18"/>
      <c r="CA38" s="19"/>
      <c r="CC38" s="8"/>
    </row>
    <row r="39" spans="1:82" ht="15" customHeight="1" x14ac:dyDescent="0.25">
      <c r="A39" s="27" t="s">
        <v>795</v>
      </c>
      <c r="B39" s="194"/>
      <c r="D39" s="18"/>
      <c r="E39" s="338" t="s">
        <v>741</v>
      </c>
      <c r="F39" s="339"/>
      <c r="G39" s="339"/>
      <c r="H39" s="339"/>
      <c r="I39" s="339"/>
      <c r="J39" s="339"/>
      <c r="K39" s="340"/>
      <c r="M39" s="341"/>
      <c r="N39" s="188"/>
      <c r="O39" s="188"/>
      <c r="P39" s="188"/>
      <c r="Q39" s="188"/>
      <c r="R39" s="188"/>
      <c r="S39" s="188"/>
      <c r="T39" s="188"/>
      <c r="U39" s="188"/>
      <c r="V39" s="188"/>
      <c r="W39" s="342"/>
      <c r="Y39" s="343"/>
      <c r="Z39" s="344"/>
      <c r="AA39" s="345"/>
      <c r="AC39" s="343"/>
      <c r="AD39" s="344"/>
      <c r="AE39" s="344"/>
      <c r="AF39" s="344"/>
      <c r="AG39" s="345"/>
      <c r="AI39" s="343"/>
      <c r="AJ39" s="344"/>
      <c r="AK39" s="344"/>
      <c r="AL39" s="344"/>
      <c r="AM39" s="344"/>
      <c r="AN39" s="344"/>
      <c r="AO39" s="344"/>
      <c r="AP39" s="344"/>
      <c r="AQ39" s="344"/>
      <c r="AR39" s="344"/>
      <c r="AS39" s="345"/>
      <c r="AU39" s="346"/>
      <c r="AV39" s="347"/>
      <c r="AW39" s="347"/>
      <c r="AX39" s="348"/>
      <c r="AZ39" s="361" t="s">
        <v>46</v>
      </c>
      <c r="BA39" s="362"/>
      <c r="BB39" s="362"/>
      <c r="BC39" s="363"/>
      <c r="BE39" s="343"/>
      <c r="BF39" s="344"/>
      <c r="BG39" s="344"/>
      <c r="BH39" s="345"/>
      <c r="BJ39" s="346"/>
      <c r="BK39" s="347"/>
      <c r="BL39" s="347"/>
      <c r="BM39" s="347"/>
      <c r="BN39" s="348"/>
      <c r="BP39" s="346"/>
      <c r="BQ39" s="347"/>
      <c r="BR39" s="347"/>
      <c r="BS39" s="347"/>
      <c r="BT39" s="348"/>
      <c r="BV39" s="364">
        <f>BJ39-BP39</f>
        <v>0</v>
      </c>
      <c r="BW39" s="365"/>
      <c r="BX39" s="365"/>
      <c r="BY39" s="365"/>
      <c r="BZ39" s="366"/>
      <c r="CA39" s="19"/>
      <c r="CC39" s="25" t="str">
        <f>IFERROR(LOOKUP(MATCH(AI39,Catalogos!$T$2:$T$179,0),Catalogos!$A$2:$A$179,Catalogos!$R$2:$R$179),"")</f>
        <v/>
      </c>
      <c r="CD39" t="s">
        <v>767</v>
      </c>
    </row>
    <row r="40" spans="1:82" ht="15" customHeight="1" x14ac:dyDescent="0.25">
      <c r="A40" s="27" t="s">
        <v>795</v>
      </c>
      <c r="B40" s="194"/>
      <c r="D40" s="18"/>
      <c r="E40" s="385" t="s">
        <v>742</v>
      </c>
      <c r="F40" s="386"/>
      <c r="G40" s="386"/>
      <c r="H40" s="386"/>
      <c r="I40" s="386"/>
      <c r="J40" s="386"/>
      <c r="K40" s="387"/>
      <c r="M40" s="388"/>
      <c r="N40" s="389"/>
      <c r="O40" s="389"/>
      <c r="P40" s="389"/>
      <c r="Q40" s="389"/>
      <c r="R40" s="389"/>
      <c r="S40" s="389"/>
      <c r="T40" s="389"/>
      <c r="U40" s="389"/>
      <c r="V40" s="389"/>
      <c r="W40" s="390"/>
      <c r="Y40" s="370"/>
      <c r="Z40" s="371"/>
      <c r="AA40" s="372"/>
      <c r="AC40" s="370"/>
      <c r="AD40" s="371"/>
      <c r="AE40" s="371"/>
      <c r="AF40" s="371"/>
      <c r="AG40" s="372"/>
      <c r="AI40" s="370"/>
      <c r="AJ40" s="371"/>
      <c r="AK40" s="371"/>
      <c r="AL40" s="371"/>
      <c r="AM40" s="371"/>
      <c r="AN40" s="371"/>
      <c r="AO40" s="371"/>
      <c r="AP40" s="371"/>
      <c r="AQ40" s="371"/>
      <c r="AR40" s="371"/>
      <c r="AS40" s="372"/>
      <c r="AU40" s="352"/>
      <c r="AV40" s="353"/>
      <c r="AW40" s="353"/>
      <c r="AX40" s="354"/>
      <c r="AZ40" s="367" t="s">
        <v>46</v>
      </c>
      <c r="BA40" s="368"/>
      <c r="BB40" s="368"/>
      <c r="BC40" s="369"/>
      <c r="BE40" s="370"/>
      <c r="BF40" s="371"/>
      <c r="BG40" s="371"/>
      <c r="BH40" s="372"/>
      <c r="BJ40" s="352"/>
      <c r="BK40" s="353"/>
      <c r="BL40" s="353"/>
      <c r="BM40" s="353"/>
      <c r="BN40" s="354"/>
      <c r="BP40" s="352"/>
      <c r="BQ40" s="353"/>
      <c r="BR40" s="353"/>
      <c r="BS40" s="353"/>
      <c r="BT40" s="354"/>
      <c r="BV40" s="355">
        <f>BJ40-BP40</f>
        <v>0</v>
      </c>
      <c r="BW40" s="356"/>
      <c r="BX40" s="356"/>
      <c r="BY40" s="356"/>
      <c r="BZ40" s="357"/>
      <c r="CA40" s="19"/>
      <c r="CC40" s="25" t="str">
        <f>IFERROR(LOOKUP(MATCH(AI40,Catalogos!$T$2:$T$179,0),Catalogos!$A$2:$A$179,Catalogos!$R$2:$R$179),"")</f>
        <v/>
      </c>
      <c r="CD40" t="s">
        <v>767</v>
      </c>
    </row>
    <row r="41" spans="1:82" ht="15" customHeight="1" thickBot="1" x14ac:dyDescent="0.3">
      <c r="A41" s="27" t="s">
        <v>795</v>
      </c>
      <c r="B41" s="194"/>
      <c r="D41" s="18"/>
      <c r="E41" s="379" t="s">
        <v>742</v>
      </c>
      <c r="F41" s="380"/>
      <c r="G41" s="380"/>
      <c r="H41" s="380"/>
      <c r="I41" s="380"/>
      <c r="J41" s="380"/>
      <c r="K41" s="381"/>
      <c r="M41" s="382"/>
      <c r="N41" s="383"/>
      <c r="O41" s="383"/>
      <c r="P41" s="383"/>
      <c r="Q41" s="383"/>
      <c r="R41" s="383"/>
      <c r="S41" s="383"/>
      <c r="T41" s="383"/>
      <c r="U41" s="383"/>
      <c r="V41" s="383"/>
      <c r="W41" s="384"/>
      <c r="Y41" s="376"/>
      <c r="Z41" s="377"/>
      <c r="AA41" s="378"/>
      <c r="AC41" s="376"/>
      <c r="AD41" s="377"/>
      <c r="AE41" s="377"/>
      <c r="AF41" s="377"/>
      <c r="AG41" s="378"/>
      <c r="AI41" s="376"/>
      <c r="AJ41" s="377"/>
      <c r="AK41" s="377"/>
      <c r="AL41" s="377"/>
      <c r="AM41" s="377"/>
      <c r="AN41" s="377"/>
      <c r="AO41" s="377"/>
      <c r="AP41" s="377"/>
      <c r="AQ41" s="377"/>
      <c r="AR41" s="377"/>
      <c r="AS41" s="378"/>
      <c r="AU41" s="349"/>
      <c r="AV41" s="350"/>
      <c r="AW41" s="350"/>
      <c r="AX41" s="351"/>
      <c r="AZ41" s="373" t="s">
        <v>46</v>
      </c>
      <c r="BA41" s="374"/>
      <c r="BB41" s="374"/>
      <c r="BC41" s="375"/>
      <c r="BE41" s="376"/>
      <c r="BF41" s="377"/>
      <c r="BG41" s="377"/>
      <c r="BH41" s="378"/>
      <c r="BJ41" s="349"/>
      <c r="BK41" s="350"/>
      <c r="BL41" s="350"/>
      <c r="BM41" s="350"/>
      <c r="BN41" s="351"/>
      <c r="BP41" s="349"/>
      <c r="BQ41" s="350"/>
      <c r="BR41" s="350"/>
      <c r="BS41" s="350"/>
      <c r="BT41" s="351"/>
      <c r="BV41" s="358">
        <f>BJ41-BP41</f>
        <v>0</v>
      </c>
      <c r="BW41" s="359"/>
      <c r="BX41" s="359"/>
      <c r="BY41" s="359"/>
      <c r="BZ41" s="360"/>
      <c r="CA41" s="19"/>
      <c r="CC41" s="25" t="str">
        <f>IFERROR(LOOKUP(MATCH(AI41,Catalogos!$T$2:$T$179,0),Catalogos!$A$2:$A$179,Catalogos!$R$2:$R$179),"")</f>
        <v/>
      </c>
      <c r="CD41" t="s">
        <v>767</v>
      </c>
    </row>
    <row r="42" spans="1:82" x14ac:dyDescent="0.25">
      <c r="A42" s="9" t="s">
        <v>775</v>
      </c>
      <c r="B42" s="194"/>
      <c r="D42" s="18"/>
      <c r="CA42" s="19"/>
      <c r="CC42" s="8"/>
    </row>
    <row r="43" spans="1:82" ht="15.75" thickBot="1" x14ac:dyDescent="0.3">
      <c r="A43" s="9" t="s">
        <v>775</v>
      </c>
      <c r="B43" s="194"/>
      <c r="D43" s="21"/>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3"/>
      <c r="CC43" s="8"/>
    </row>
    <row r="44" spans="1:82" x14ac:dyDescent="0.25">
      <c r="A44" s="9" t="s">
        <v>775</v>
      </c>
      <c r="B44" s="194"/>
      <c r="CC44" s="8"/>
    </row>
    <row r="45" spans="1:82" x14ac:dyDescent="0.25">
      <c r="A45" s="9" t="s">
        <v>706</v>
      </c>
      <c r="B45" s="194"/>
      <c r="CC45" s="8"/>
    </row>
    <row r="46" spans="1:82" x14ac:dyDescent="0.25">
      <c r="A46" s="9" t="s">
        <v>707</v>
      </c>
      <c r="B46" s="194"/>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130"/>
      <c r="CC46" s="8"/>
    </row>
    <row r="47" spans="1:82" x14ac:dyDescent="0.25">
      <c r="A47" s="9" t="s">
        <v>796</v>
      </c>
      <c r="B47" s="131" t="s">
        <v>796</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c r="BZ47" s="131"/>
      <c r="CA47" s="131"/>
      <c r="CB47" s="131"/>
      <c r="CC47" s="131"/>
    </row>
  </sheetData>
  <mergeCells count="126">
    <mergeCell ref="C46:CB46"/>
    <mergeCell ref="B47:CC47"/>
    <mergeCell ref="AB22:AJ22"/>
    <mergeCell ref="AB23:AJ23"/>
    <mergeCell ref="AB24:AJ24"/>
    <mergeCell ref="AK22:BB22"/>
    <mergeCell ref="AK23:BB23"/>
    <mergeCell ref="AK24:BB24"/>
    <mergeCell ref="AU41:AX41"/>
    <mergeCell ref="AZ41:BC41"/>
    <mergeCell ref="BE41:BH41"/>
    <mergeCell ref="BJ41:BN41"/>
    <mergeCell ref="BP41:BT41"/>
    <mergeCell ref="BV41:BZ41"/>
    <mergeCell ref="AZ40:BC40"/>
    <mergeCell ref="BE40:BH40"/>
    <mergeCell ref="BJ40:BN40"/>
    <mergeCell ref="BP40:BT40"/>
    <mergeCell ref="BV40:BZ40"/>
    <mergeCell ref="E41:K41"/>
    <mergeCell ref="M41:W41"/>
    <mergeCell ref="Y41:AA41"/>
    <mergeCell ref="AC41:AG41"/>
    <mergeCell ref="AI41:AS41"/>
    <mergeCell ref="E40:K40"/>
    <mergeCell ref="M40:W40"/>
    <mergeCell ref="Y40:AA40"/>
    <mergeCell ref="AC40:AG40"/>
    <mergeCell ref="AI40:AS40"/>
    <mergeCell ref="AU40:AX40"/>
    <mergeCell ref="AU39:AX39"/>
    <mergeCell ref="AZ39:BC39"/>
    <mergeCell ref="BE39:BH39"/>
    <mergeCell ref="BJ39:BN39"/>
    <mergeCell ref="BP39:BT39"/>
    <mergeCell ref="BV39:BZ39"/>
    <mergeCell ref="AZ37:BC37"/>
    <mergeCell ref="BE37:BH37"/>
    <mergeCell ref="BJ37:BN37"/>
    <mergeCell ref="BP37:BT37"/>
    <mergeCell ref="BV37:BZ37"/>
    <mergeCell ref="E39:K39"/>
    <mergeCell ref="M39:W39"/>
    <mergeCell ref="Y39:AA39"/>
    <mergeCell ref="AC39:AG39"/>
    <mergeCell ref="AI39:AS39"/>
    <mergeCell ref="D35:X35"/>
    <mergeCell ref="M37:W37"/>
    <mergeCell ref="Y37:AA37"/>
    <mergeCell ref="AC37:AG37"/>
    <mergeCell ref="AI37:AS37"/>
    <mergeCell ref="AU37:AX37"/>
    <mergeCell ref="G31:N31"/>
    <mergeCell ref="O31:Y31"/>
    <mergeCell ref="BM31:BV31"/>
    <mergeCell ref="BW31:BY31"/>
    <mergeCell ref="G32:N32"/>
    <mergeCell ref="O32:Y32"/>
    <mergeCell ref="BM32:BV32"/>
    <mergeCell ref="BW32:BY32"/>
    <mergeCell ref="G29:N29"/>
    <mergeCell ref="O29:Y29"/>
    <mergeCell ref="BM29:BV29"/>
    <mergeCell ref="BW29:BY29"/>
    <mergeCell ref="G30:N30"/>
    <mergeCell ref="O30:Y30"/>
    <mergeCell ref="BM30:BV30"/>
    <mergeCell ref="BW30:BY30"/>
    <mergeCell ref="G28:N28"/>
    <mergeCell ref="O28:Y28"/>
    <mergeCell ref="BM28:BV28"/>
    <mergeCell ref="BW28:BY28"/>
    <mergeCell ref="G25:N25"/>
    <mergeCell ref="O25:Y25"/>
    <mergeCell ref="BM25:BV25"/>
    <mergeCell ref="BW25:BY25"/>
    <mergeCell ref="G26:N26"/>
    <mergeCell ref="O26:Y26"/>
    <mergeCell ref="BM26:BV26"/>
    <mergeCell ref="BW26:BY26"/>
    <mergeCell ref="G23:N23"/>
    <mergeCell ref="O23:Y23"/>
    <mergeCell ref="BM23:BV23"/>
    <mergeCell ref="BW23:BY23"/>
    <mergeCell ref="G24:N24"/>
    <mergeCell ref="O24:Y24"/>
    <mergeCell ref="BM24:BV24"/>
    <mergeCell ref="BW24:BY24"/>
    <mergeCell ref="G27:N27"/>
    <mergeCell ref="O27:Y27"/>
    <mergeCell ref="BM27:BV27"/>
    <mergeCell ref="BW27:BY27"/>
    <mergeCell ref="G22:N22"/>
    <mergeCell ref="O22:Y22"/>
    <mergeCell ref="BM22:BV22"/>
    <mergeCell ref="F12:X12"/>
    <mergeCell ref="BM12:BY12"/>
    <mergeCell ref="F13:X13"/>
    <mergeCell ref="BM13:BY13"/>
    <mergeCell ref="BM15:BY15"/>
    <mergeCell ref="BM16:BY16"/>
    <mergeCell ref="BW22:BY22"/>
    <mergeCell ref="B1:B46"/>
    <mergeCell ref="C1:CB1"/>
    <mergeCell ref="C2:C4"/>
    <mergeCell ref="D2:CA4"/>
    <mergeCell ref="C5:CB5"/>
    <mergeCell ref="E7:W7"/>
    <mergeCell ref="BL7:BZ7"/>
    <mergeCell ref="F9:J9"/>
    <mergeCell ref="L9:Q9"/>
    <mergeCell ref="T9:AE9"/>
    <mergeCell ref="AG9:AW9"/>
    <mergeCell ref="BO9:BQ9"/>
    <mergeCell ref="BT9:BW9"/>
    <mergeCell ref="F10:J10"/>
    <mergeCell ref="L10:R10"/>
    <mergeCell ref="T10:AE10"/>
    <mergeCell ref="AG10:AW10"/>
    <mergeCell ref="BO10:BQ10"/>
    <mergeCell ref="BT10:BW10"/>
    <mergeCell ref="E19:W19"/>
    <mergeCell ref="BL19:BZ19"/>
    <mergeCell ref="F21:Y21"/>
    <mergeCell ref="AB21:BB21"/>
    <mergeCell ref="BM21:BY21"/>
  </mergeCells>
  <conditionalFormatting sqref="L10">
    <cfRule type="expression" dxfId="47" priority="1">
      <formula>IF(F10="XEXX010101000",1,0)</formula>
    </cfRule>
  </conditionalFormatting>
  <conditionalFormatting sqref="L10:R10">
    <cfRule type="expression" dxfId="46" priority="2">
      <formula>IF(AND(F10="XEXX010101000",L10&lt;&gt;""),1,0)</formula>
    </cfRule>
    <cfRule type="expression" dxfId="45" priority="3">
      <formula>IF(AND(L10&lt;&gt;"",F10&lt;&gt;"XEXX010101000"),1,0)</formula>
    </cfRule>
  </conditionalFormatting>
  <conditionalFormatting sqref="O25:Y25">
    <cfRule type="expression" dxfId="44" priority="6">
      <formula>IF(F24="",1,0)</formula>
    </cfRule>
    <cfRule type="expression" dxfId="43" priority="7">
      <formula>IF(AND(F24="MXN",O25&gt;=0.01),1,0)</formula>
    </cfRule>
    <cfRule type="expression" dxfId="42" priority="8">
      <formula>IF(O25&lt;&gt;"",1,0)</formula>
    </cfRule>
    <cfRule type="expression" dxfId="41" priority="9">
      <formula>IF(F24&lt;&gt;"MXN",1,0)</formula>
    </cfRule>
  </conditionalFormatting>
  <conditionalFormatting sqref="T10:AE10">
    <cfRule type="expression" dxfId="40" priority="4">
      <formula>IF(AND(F10="XEXX010101000",T10&lt;&gt;""),1,0)</formula>
    </cfRule>
    <cfRule type="expression" dxfId="39" priority="5">
      <formula>IF(F10="XEXX010101000",1,0)</formula>
    </cfRule>
  </conditionalFormatting>
  <conditionalFormatting sqref="AU39:AU41">
    <cfRule type="expression" dxfId="38" priority="10">
      <formula>IF( CC39="",1,0)</formula>
    </cfRule>
    <cfRule type="expression" dxfId="37" priority="11">
      <formula>IF( AND(CC39="MXN",AU39&lt;&gt;""),1,0)</formula>
    </cfRule>
    <cfRule type="expression" dxfId="36" priority="12">
      <formula>IF(AU39&lt;&gt;"",1,0)</formula>
    </cfRule>
    <cfRule type="expression" dxfId="35" priority="13">
      <formula>IF(CC39&lt;&gt;"MXN",1,0)</formula>
    </cfRule>
  </conditionalFormatting>
  <conditionalFormatting sqref="BM16">
    <cfRule type="expression" dxfId="34" priority="14">
      <formula>IF(AND(BY12="",BM16&lt;&gt;""),1,0)</formula>
    </cfRule>
    <cfRule type="expression" dxfId="33" priority="15">
      <formula>IF(AND(CC12&lt;&gt;"",BM16&lt;&gt;""),1,0)</formula>
    </cfRule>
    <cfRule type="expression" dxfId="32" priority="16">
      <formula>IF(CC12&lt;&gt;"",1,0)</formula>
    </cfRule>
  </conditionalFormatting>
  <dataValidations count="2">
    <dataValidation type="textLength" allowBlank="1" showErrorMessage="1" errorTitle="Validación de Información" error="Esta celda puede ser utilizada desde 1 a 40 caracteres._x000a__x000a_Por favor verifique su información" sqref="T10:AE10" xr:uid="{32410E48-0D62-4C96-BAF8-98D7C36AB15B}">
      <formula1>1</formula1>
      <formula2>40</formula2>
    </dataValidation>
    <dataValidation type="textLength" allowBlank="1" showErrorMessage="1" errorTitle="Validación de Información" error="Este campo solo permite 12 y 13 posiciones._x000a__x000a_RFC Persona fisica 13 posiciones_x000a_RFC persona moral 12 posiciones " sqref="F10:J10" xr:uid="{CF5EA146-8368-4E89-A2E5-79F141D08488}">
      <formula1>12</formula1>
      <formula2>13</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ErrorMessage="1" errorTitle="Validación de Datos" error="Los unicos valores permitidos se encuentran en la lista desplegable, elija un valor de la lista nuevamente o verifique su información" xr:uid="{8A79A627-AD13-4F59-B53F-5E905A518D34}">
          <x14:formula1>
            <xm:f>Catalogos!$T$2:$T$179</xm:f>
          </x14:formula1>
          <xm:sqref>O24:Y24</xm:sqref>
        </x14:dataValidation>
        <x14:dataValidation type="list" allowBlank="1" showErrorMessage="1" errorTitle="Validación de Datos" error="Los unicos valores permitidos se encuentran en la lista desplegable de esta celda._x000a__x000a_Por favor verifique su información" xr:uid="{7F01E57F-E4FA-4572-B019-5EC7583348F3}">
          <x14:formula1>
            <xm:f>Catalogos!$T$2:$T$179</xm:f>
          </x14:formula1>
          <xm:sqref>AI39:AS41</xm:sqref>
        </x14:dataValidation>
        <x14:dataValidation type="list" allowBlank="1" showErrorMessage="1" errorTitle="Validación de Información" error="Los unicos valores permitidos se encuentran en la lista desplegable, por favor verifique su información y vuelva a intentarlo" xr:uid="{A742CAF0-673A-476E-AC74-6581C9EEB6FD}">
          <x14:formula1>
            <xm:f>Catalogos!$BT$2:$BT$59</xm:f>
          </x14:formula1>
          <xm:sqref>L10</xm:sqref>
        </x14:dataValidation>
        <x14:dataValidation type="list" allowBlank="1" showErrorMessage="1" errorTitle="Validación de Datos" error="Los unicos valores permitidos se encuentran en la lista desplegable, elija un valor de la lista nuevamente o verifique su información" xr:uid="{9AAD269D-17D7-49C3-9D98-80B8F159D829}">
          <x14:formula1>
            <xm:f>Catalogos!$H$2:$H$23</xm:f>
          </x14:formula1>
          <xm:sqref>O23:Y23</xm:sqref>
        </x14:dataValidation>
        <x14:dataValidation type="list" allowBlank="1" showErrorMessage="1" errorTitle="Validación de Información" error="Los unicos valores permitidos se encuentran en la lista desplegable._x000a__x000a_Por favor valide su información y vuelva a intentarlo" xr:uid="{2D683F16-5659-468E-8757-D909AFEE70E5}">
          <x14:formula1>
            <xm:f>Catalogos!$AZ$2:$AZ$10</xm:f>
          </x14:formula1>
          <xm:sqref>BM13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018F0-C60D-474F-B005-F374DBBD1717}">
  <sheetPr>
    <tabColor rgb="FF00B050"/>
  </sheetPr>
  <dimension ref="A1:CD47"/>
  <sheetViews>
    <sheetView topLeftCell="B16" zoomScaleNormal="100" workbookViewId="0">
      <selection activeCell="O24" sqref="O23:Y24"/>
    </sheetView>
  </sheetViews>
  <sheetFormatPr baseColWidth="10" defaultColWidth="11.42578125" defaultRowHeight="15" x14ac:dyDescent="0.25"/>
  <cols>
    <col min="1" max="1" width="11.85546875" hidden="1" customWidth="1"/>
    <col min="2" max="100" width="3.42578125" customWidth="1"/>
    <col min="101" max="117" width="11.42578125" customWidth="1"/>
    <col min="118" max="138" width="3.42578125" customWidth="1"/>
  </cols>
  <sheetData>
    <row r="1" spans="1:81" x14ac:dyDescent="0.25">
      <c r="A1" s="9" t="s">
        <v>708</v>
      </c>
      <c r="B1" s="194"/>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8"/>
    </row>
    <row r="2" spans="1:81" x14ac:dyDescent="0.25">
      <c r="A2" s="9" t="s">
        <v>727</v>
      </c>
      <c r="B2" s="194"/>
      <c r="C2" s="195">
        <v>5</v>
      </c>
      <c r="D2" s="196" t="s">
        <v>719</v>
      </c>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8"/>
      <c r="CC2" s="8"/>
    </row>
    <row r="3" spans="1:81" x14ac:dyDescent="0.25">
      <c r="A3" s="9" t="s">
        <v>774</v>
      </c>
      <c r="B3" s="194"/>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8"/>
      <c r="CC3" s="8"/>
    </row>
    <row r="4" spans="1:81" x14ac:dyDescent="0.25">
      <c r="A4" s="9" t="s">
        <v>772</v>
      </c>
      <c r="B4" s="194"/>
      <c r="C4" s="195"/>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8"/>
      <c r="CC4" s="8"/>
    </row>
    <row r="5" spans="1:81" x14ac:dyDescent="0.25">
      <c r="A5" s="9" t="s">
        <v>773</v>
      </c>
      <c r="B5" s="194"/>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8"/>
    </row>
    <row r="6" spans="1:81" ht="15.75" thickBot="1" x14ac:dyDescent="0.3">
      <c r="A6" s="9" t="s">
        <v>775</v>
      </c>
      <c r="B6" s="194"/>
      <c r="CC6" s="8"/>
    </row>
    <row r="7" spans="1:81" ht="19.5" x14ac:dyDescent="0.3">
      <c r="A7" s="9" t="s">
        <v>779</v>
      </c>
      <c r="B7" s="194"/>
      <c r="E7" s="136" t="s">
        <v>757</v>
      </c>
      <c r="F7" s="137"/>
      <c r="G7" s="137"/>
      <c r="H7" s="137"/>
      <c r="I7" s="137"/>
      <c r="J7" s="137"/>
      <c r="K7" s="137"/>
      <c r="L7" s="137"/>
      <c r="M7" s="137"/>
      <c r="N7" s="137"/>
      <c r="O7" s="137"/>
      <c r="P7" s="137"/>
      <c r="Q7" s="137"/>
      <c r="R7" s="137"/>
      <c r="S7" s="137"/>
      <c r="T7" s="137"/>
      <c r="U7" s="137"/>
      <c r="V7" s="137"/>
      <c r="W7" s="137"/>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7"/>
      <c r="BK7" s="10"/>
      <c r="BL7" s="136" t="s">
        <v>745</v>
      </c>
      <c r="BM7" s="137"/>
      <c r="BN7" s="137"/>
      <c r="BO7" s="137"/>
      <c r="BP7" s="137"/>
      <c r="BQ7" s="137"/>
      <c r="BR7" s="137"/>
      <c r="BS7" s="137"/>
      <c r="BT7" s="137"/>
      <c r="BU7" s="137"/>
      <c r="BV7" s="137"/>
      <c r="BW7" s="137"/>
      <c r="BX7" s="137"/>
      <c r="BY7" s="137"/>
      <c r="BZ7" s="197"/>
      <c r="CC7" s="8"/>
    </row>
    <row r="8" spans="1:81" ht="15.75" thickBot="1" x14ac:dyDescent="0.3">
      <c r="A8" s="9" t="s">
        <v>775</v>
      </c>
      <c r="B8" s="194"/>
      <c r="E8" s="18"/>
      <c r="AX8" s="19"/>
      <c r="BL8" s="18"/>
      <c r="BZ8" s="19"/>
      <c r="CC8" s="8"/>
    </row>
    <row r="9" spans="1:81" ht="15.75" thickBot="1" x14ac:dyDescent="0.3">
      <c r="A9" s="9" t="s">
        <v>769</v>
      </c>
      <c r="B9" s="194"/>
      <c r="E9" s="18"/>
      <c r="F9" s="181" t="s">
        <v>709</v>
      </c>
      <c r="G9" s="182"/>
      <c r="H9" s="182"/>
      <c r="I9" s="182"/>
      <c r="J9" s="183"/>
      <c r="L9" s="184" t="s">
        <v>729</v>
      </c>
      <c r="M9" s="185"/>
      <c r="N9" s="185"/>
      <c r="O9" s="185"/>
      <c r="P9" s="185"/>
      <c r="Q9" s="185"/>
      <c r="R9" s="24" t="str">
        <f>IFERROR(LOOKUP(MATCH(L10,Catalogos!$BT$2:$BT$59,0),Catalogos!$A$2:$A$59,Catalogos!$BR$2:$BR$59),"")</f>
        <v/>
      </c>
      <c r="T9" s="181" t="s">
        <v>730</v>
      </c>
      <c r="U9" s="182"/>
      <c r="V9" s="182"/>
      <c r="W9" s="182"/>
      <c r="X9" s="182"/>
      <c r="Y9" s="182"/>
      <c r="Z9" s="182"/>
      <c r="AA9" s="182"/>
      <c r="AB9" s="182"/>
      <c r="AC9" s="182"/>
      <c r="AD9" s="182"/>
      <c r="AE9" s="183"/>
      <c r="AG9" s="181" t="s">
        <v>694</v>
      </c>
      <c r="AH9" s="182"/>
      <c r="AI9" s="182"/>
      <c r="AJ9" s="182"/>
      <c r="AK9" s="182"/>
      <c r="AL9" s="182"/>
      <c r="AM9" s="182"/>
      <c r="AN9" s="182"/>
      <c r="AO9" s="182"/>
      <c r="AP9" s="182"/>
      <c r="AQ9" s="182"/>
      <c r="AR9" s="182"/>
      <c r="AS9" s="182"/>
      <c r="AT9" s="182"/>
      <c r="AU9" s="182"/>
      <c r="AV9" s="182"/>
      <c r="AW9" s="183"/>
      <c r="AX9" s="19"/>
      <c r="BL9" s="18"/>
      <c r="BO9" s="184" t="s">
        <v>732</v>
      </c>
      <c r="BP9" s="185"/>
      <c r="BQ9" s="186"/>
      <c r="BT9" s="184" t="s">
        <v>733</v>
      </c>
      <c r="BU9" s="185"/>
      <c r="BV9" s="185"/>
      <c r="BW9" s="186"/>
      <c r="BZ9" s="19"/>
      <c r="CC9" s="8"/>
    </row>
    <row r="10" spans="1:81" x14ac:dyDescent="0.25">
      <c r="A10" s="9" t="s">
        <v>776</v>
      </c>
      <c r="B10" s="194"/>
      <c r="E10" s="18"/>
      <c r="F10" s="191"/>
      <c r="G10" s="192"/>
      <c r="H10" s="192"/>
      <c r="I10" s="192"/>
      <c r="J10" s="193"/>
      <c r="L10" s="309"/>
      <c r="M10" s="310"/>
      <c r="N10" s="310"/>
      <c r="O10" s="310"/>
      <c r="P10" s="310"/>
      <c r="Q10" s="310"/>
      <c r="R10" s="311"/>
      <c r="T10" s="312"/>
      <c r="U10" s="313"/>
      <c r="V10" s="313"/>
      <c r="W10" s="313"/>
      <c r="X10" s="313"/>
      <c r="Y10" s="313"/>
      <c r="Z10" s="313"/>
      <c r="AA10" s="313"/>
      <c r="AB10" s="313"/>
      <c r="AC10" s="313"/>
      <c r="AD10" s="313"/>
      <c r="AE10" s="314"/>
      <c r="AG10" s="309"/>
      <c r="AH10" s="310"/>
      <c r="AI10" s="310"/>
      <c r="AJ10" s="310"/>
      <c r="AK10" s="310"/>
      <c r="AL10" s="310"/>
      <c r="AM10" s="310"/>
      <c r="AN10" s="310"/>
      <c r="AO10" s="310"/>
      <c r="AP10" s="310"/>
      <c r="AQ10" s="310"/>
      <c r="AR10" s="310"/>
      <c r="AS10" s="310"/>
      <c r="AT10" s="310"/>
      <c r="AU10" s="310"/>
      <c r="AV10" s="310"/>
      <c r="AW10" s="311"/>
      <c r="AX10" s="19"/>
      <c r="BL10" s="18"/>
      <c r="BO10" s="191"/>
      <c r="BP10" s="192"/>
      <c r="BQ10" s="193"/>
      <c r="BT10" s="191"/>
      <c r="BU10" s="192"/>
      <c r="BV10" s="192"/>
      <c r="BW10" s="193"/>
      <c r="BZ10" s="19"/>
      <c r="CC10" s="8"/>
    </row>
    <row r="11" spans="1:81" ht="15.75" thickBot="1" x14ac:dyDescent="0.3">
      <c r="A11" s="9" t="s">
        <v>775</v>
      </c>
      <c r="B11" s="194"/>
      <c r="E11" s="18"/>
      <c r="AX11" s="19"/>
      <c r="BL11" s="18"/>
      <c r="BZ11" s="19"/>
      <c r="CC11" s="8"/>
    </row>
    <row r="12" spans="1:81" ht="15.75" thickBot="1" x14ac:dyDescent="0.3">
      <c r="A12" s="9" t="s">
        <v>770</v>
      </c>
      <c r="B12" s="194"/>
      <c r="E12" s="18"/>
      <c r="F12" s="181" t="s">
        <v>702</v>
      </c>
      <c r="G12" s="182"/>
      <c r="H12" s="182"/>
      <c r="I12" s="182"/>
      <c r="J12" s="182"/>
      <c r="K12" s="182"/>
      <c r="L12" s="182"/>
      <c r="M12" s="182"/>
      <c r="N12" s="182"/>
      <c r="O12" s="182"/>
      <c r="P12" s="182"/>
      <c r="Q12" s="182"/>
      <c r="R12" s="182"/>
      <c r="S12" s="182"/>
      <c r="T12" s="182"/>
      <c r="U12" s="182"/>
      <c r="V12" s="182"/>
      <c r="W12" s="182"/>
      <c r="X12" s="183"/>
      <c r="AX12" s="19"/>
      <c r="BL12" s="18"/>
      <c r="BM12" s="184" t="s">
        <v>731</v>
      </c>
      <c r="BN12" s="185"/>
      <c r="BO12" s="185"/>
      <c r="BP12" s="185"/>
      <c r="BQ12" s="185"/>
      <c r="BR12" s="185"/>
      <c r="BS12" s="185"/>
      <c r="BT12" s="185"/>
      <c r="BU12" s="185"/>
      <c r="BV12" s="185"/>
      <c r="BW12" s="185"/>
      <c r="BX12" s="185"/>
      <c r="BY12" s="186"/>
      <c r="BZ12" s="19"/>
      <c r="CC12" s="26" t="str">
        <f>IFERROR(LOOKUP(MATCH(BM13,Catalogos!$AZ$2:$AZ$10,0),Catalogos!$A$2:$A$8,Catalogos!$AX$2:$AX$10),"")</f>
        <v/>
      </c>
    </row>
    <row r="13" spans="1:81" x14ac:dyDescent="0.25">
      <c r="A13" s="9" t="s">
        <v>777</v>
      </c>
      <c r="B13" s="194"/>
      <c r="E13" s="18"/>
      <c r="F13" s="309"/>
      <c r="G13" s="310"/>
      <c r="H13" s="310"/>
      <c r="I13" s="310"/>
      <c r="J13" s="310"/>
      <c r="K13" s="310"/>
      <c r="L13" s="310"/>
      <c r="M13" s="310"/>
      <c r="N13" s="310"/>
      <c r="O13" s="310"/>
      <c r="P13" s="310"/>
      <c r="Q13" s="310"/>
      <c r="R13" s="310"/>
      <c r="S13" s="310"/>
      <c r="T13" s="310"/>
      <c r="U13" s="310"/>
      <c r="V13" s="310"/>
      <c r="W13" s="310"/>
      <c r="X13" s="311"/>
      <c r="AX13" s="19"/>
      <c r="BL13" s="18"/>
      <c r="BM13" s="190"/>
      <c r="BN13" s="190"/>
      <c r="BO13" s="190"/>
      <c r="BP13" s="190"/>
      <c r="BQ13" s="190"/>
      <c r="BR13" s="190"/>
      <c r="BS13" s="190"/>
      <c r="BT13" s="190"/>
      <c r="BU13" s="190"/>
      <c r="BV13" s="190"/>
      <c r="BW13" s="190"/>
      <c r="BX13" s="190"/>
      <c r="BY13" s="190"/>
      <c r="BZ13" s="19"/>
      <c r="CC13" s="8"/>
    </row>
    <row r="14" spans="1:81" ht="15.75" thickBot="1" x14ac:dyDescent="0.3">
      <c r="A14" s="9" t="s">
        <v>775</v>
      </c>
      <c r="B14" s="194"/>
      <c r="E14" s="21"/>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3"/>
      <c r="BL14" s="18"/>
      <c r="BZ14" s="19"/>
      <c r="CC14" s="8"/>
    </row>
    <row r="15" spans="1:81" ht="15.75" thickBot="1" x14ac:dyDescent="0.3">
      <c r="A15" s="9" t="s">
        <v>771</v>
      </c>
      <c r="B15" s="194"/>
      <c r="BL15" s="18"/>
      <c r="BM15" s="184" t="s">
        <v>728</v>
      </c>
      <c r="BN15" s="185"/>
      <c r="BO15" s="185"/>
      <c r="BP15" s="185"/>
      <c r="BQ15" s="185"/>
      <c r="BR15" s="185"/>
      <c r="BS15" s="185"/>
      <c r="BT15" s="185"/>
      <c r="BU15" s="185"/>
      <c r="BV15" s="185"/>
      <c r="BW15" s="185"/>
      <c r="BX15" s="185"/>
      <c r="BY15" s="186"/>
      <c r="BZ15" s="19"/>
      <c r="CC15" s="8"/>
    </row>
    <row r="16" spans="1:81" x14ac:dyDescent="0.25">
      <c r="A16" s="9" t="s">
        <v>778</v>
      </c>
      <c r="B16" s="194"/>
      <c r="BL16" s="18"/>
      <c r="BM16" s="191"/>
      <c r="BN16" s="192"/>
      <c r="BO16" s="192"/>
      <c r="BP16" s="192"/>
      <c r="BQ16" s="192"/>
      <c r="BR16" s="192"/>
      <c r="BS16" s="192"/>
      <c r="BT16" s="192"/>
      <c r="BU16" s="192"/>
      <c r="BV16" s="192"/>
      <c r="BW16" s="192"/>
      <c r="BX16" s="192"/>
      <c r="BY16" s="193"/>
      <c r="BZ16" s="19"/>
      <c r="CC16" s="8"/>
    </row>
    <row r="17" spans="1:81" ht="15.75" thickBot="1" x14ac:dyDescent="0.3">
      <c r="A17" s="9" t="s">
        <v>775</v>
      </c>
      <c r="B17" s="194"/>
      <c r="BL17" s="21"/>
      <c r="BM17" s="22"/>
      <c r="BN17" s="22"/>
      <c r="BO17" s="22"/>
      <c r="BP17" s="22"/>
      <c r="BQ17" s="22"/>
      <c r="BR17" s="22"/>
      <c r="BS17" s="22"/>
      <c r="BT17" s="22"/>
      <c r="BU17" s="22"/>
      <c r="BV17" s="22"/>
      <c r="BW17" s="22"/>
      <c r="BX17" s="22"/>
      <c r="BY17" s="22"/>
      <c r="BZ17" s="23"/>
      <c r="CC17" s="8"/>
    </row>
    <row r="18" spans="1:81" ht="15.75" thickBot="1" x14ac:dyDescent="0.3">
      <c r="A18" s="9" t="s">
        <v>775</v>
      </c>
      <c r="B18" s="194"/>
      <c r="CC18" s="8"/>
    </row>
    <row r="19" spans="1:81" ht="19.5" x14ac:dyDescent="0.3">
      <c r="A19" s="9" t="s">
        <v>780</v>
      </c>
      <c r="B19" s="194"/>
      <c r="E19" s="136" t="s">
        <v>759</v>
      </c>
      <c r="F19" s="137"/>
      <c r="G19" s="137"/>
      <c r="H19" s="137"/>
      <c r="I19" s="137"/>
      <c r="J19" s="137"/>
      <c r="K19" s="137"/>
      <c r="L19" s="137"/>
      <c r="M19" s="137"/>
      <c r="N19" s="137"/>
      <c r="O19" s="137"/>
      <c r="P19" s="137"/>
      <c r="Q19" s="137"/>
      <c r="R19" s="137"/>
      <c r="S19" s="137"/>
      <c r="T19" s="137"/>
      <c r="U19" s="137"/>
      <c r="V19" s="137"/>
      <c r="W19" s="137"/>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7"/>
      <c r="BL19" s="136" t="s">
        <v>744</v>
      </c>
      <c r="BM19" s="137"/>
      <c r="BN19" s="137"/>
      <c r="BO19" s="137"/>
      <c r="BP19" s="137"/>
      <c r="BQ19" s="137"/>
      <c r="BR19" s="137"/>
      <c r="BS19" s="137"/>
      <c r="BT19" s="137"/>
      <c r="BU19" s="137"/>
      <c r="BV19" s="137"/>
      <c r="BW19" s="137"/>
      <c r="BX19" s="137"/>
      <c r="BY19" s="137"/>
      <c r="BZ19" s="197"/>
      <c r="CC19" s="8"/>
    </row>
    <row r="20" spans="1:81" ht="15.75" thickBot="1" x14ac:dyDescent="0.3">
      <c r="A20" s="9" t="s">
        <v>775</v>
      </c>
      <c r="B20" s="194"/>
      <c r="E20" s="18"/>
      <c r="BC20" s="19"/>
      <c r="BL20" s="18"/>
      <c r="BZ20" s="19"/>
      <c r="CC20" s="8"/>
    </row>
    <row r="21" spans="1:81" ht="15.75" thickBot="1" x14ac:dyDescent="0.3">
      <c r="A21" s="9" t="s">
        <v>781</v>
      </c>
      <c r="B21" s="194"/>
      <c r="E21" s="18"/>
      <c r="F21" s="181" t="s">
        <v>758</v>
      </c>
      <c r="G21" s="182"/>
      <c r="H21" s="182"/>
      <c r="I21" s="182"/>
      <c r="J21" s="182"/>
      <c r="K21" s="182"/>
      <c r="L21" s="182"/>
      <c r="M21" s="182"/>
      <c r="N21" s="182"/>
      <c r="O21" s="182"/>
      <c r="P21" s="182"/>
      <c r="Q21" s="182"/>
      <c r="R21" s="182"/>
      <c r="S21" s="182"/>
      <c r="T21" s="182"/>
      <c r="U21" s="182"/>
      <c r="V21" s="182"/>
      <c r="W21" s="182"/>
      <c r="X21" s="182"/>
      <c r="Y21" s="183"/>
      <c r="AB21" s="184" t="s">
        <v>760</v>
      </c>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5"/>
      <c r="BA21" s="185"/>
      <c r="BB21" s="186"/>
      <c r="BC21" s="19"/>
      <c r="BL21" s="18"/>
      <c r="BM21" s="219" t="s">
        <v>734</v>
      </c>
      <c r="BN21" s="220"/>
      <c r="BO21" s="220"/>
      <c r="BP21" s="220"/>
      <c r="BQ21" s="220"/>
      <c r="BR21" s="220"/>
      <c r="BS21" s="220"/>
      <c r="BT21" s="220"/>
      <c r="BU21" s="220"/>
      <c r="BV21" s="220"/>
      <c r="BW21" s="220"/>
      <c r="BX21" s="220"/>
      <c r="BY21" s="221"/>
      <c r="BZ21" s="19"/>
      <c r="CC21" s="8"/>
    </row>
    <row r="22" spans="1:81" ht="18.75" customHeight="1" x14ac:dyDescent="0.3">
      <c r="A22" s="9" t="s">
        <v>782</v>
      </c>
      <c r="B22" s="194"/>
      <c r="E22" s="18"/>
      <c r="F22" s="28" t="str">
        <f>CONCATENATE(TEXT(YEAR(O22),"0000"),"-",TEXT(MONTH(O22),"00"),"-",TEXT(DAY(O22),"00"),"T00:00:00")</f>
        <v>1900-01-00T00:00:00</v>
      </c>
      <c r="G22" s="391" t="s">
        <v>761</v>
      </c>
      <c r="H22" s="392"/>
      <c r="I22" s="392"/>
      <c r="J22" s="392"/>
      <c r="K22" s="392"/>
      <c r="L22" s="392"/>
      <c r="M22" s="392"/>
      <c r="N22" s="392"/>
      <c r="O22" s="324"/>
      <c r="P22" s="324"/>
      <c r="Q22" s="324"/>
      <c r="R22" s="324"/>
      <c r="S22" s="324"/>
      <c r="T22" s="324"/>
      <c r="U22" s="324"/>
      <c r="V22" s="324"/>
      <c r="W22" s="324"/>
      <c r="X22" s="324"/>
      <c r="Y22" s="325"/>
      <c r="AB22" s="397" t="s">
        <v>717</v>
      </c>
      <c r="AC22" s="398"/>
      <c r="AD22" s="398"/>
      <c r="AE22" s="398"/>
      <c r="AF22" s="398"/>
      <c r="AG22" s="398"/>
      <c r="AH22" s="398"/>
      <c r="AI22" s="398"/>
      <c r="AJ22" s="398"/>
      <c r="AK22" s="401" t="s">
        <v>809</v>
      </c>
      <c r="AL22" s="401"/>
      <c r="AM22" s="401"/>
      <c r="AN22" s="401"/>
      <c r="AO22" s="401"/>
      <c r="AP22" s="401"/>
      <c r="AQ22" s="401"/>
      <c r="AR22" s="401"/>
      <c r="AS22" s="401"/>
      <c r="AT22" s="401"/>
      <c r="AU22" s="401"/>
      <c r="AV22" s="401"/>
      <c r="AW22" s="401"/>
      <c r="AX22" s="401"/>
      <c r="AY22" s="401"/>
      <c r="AZ22" s="401"/>
      <c r="BA22" s="401"/>
      <c r="BB22" s="402"/>
      <c r="BC22" s="19"/>
      <c r="BL22" s="18"/>
      <c r="BM22" s="328" t="s">
        <v>746</v>
      </c>
      <c r="BN22" s="329"/>
      <c r="BO22" s="329"/>
      <c r="BP22" s="329"/>
      <c r="BQ22" s="329"/>
      <c r="BR22" s="329"/>
      <c r="BS22" s="329"/>
      <c r="BT22" s="329"/>
      <c r="BU22" s="329"/>
      <c r="BV22" s="329"/>
      <c r="BW22" s="322" t="s">
        <v>92</v>
      </c>
      <c r="BX22" s="322"/>
      <c r="BY22" s="323"/>
      <c r="BZ22" s="19"/>
      <c r="CC22" s="8"/>
    </row>
    <row r="23" spans="1:81" ht="18.75" customHeight="1" x14ac:dyDescent="0.3">
      <c r="A23" s="9" t="s">
        <v>783</v>
      </c>
      <c r="B23" s="194"/>
      <c r="E23" s="18"/>
      <c r="F23" s="29" t="str">
        <f>IFERROR(LOOKUP(MATCH(O23,Catalogos!$H$2:$H$23,0),Catalogos!$A$2:$A$22,Catalogos!$F$2:$F$23),"")</f>
        <v/>
      </c>
      <c r="G23" s="393" t="s">
        <v>762</v>
      </c>
      <c r="H23" s="394"/>
      <c r="I23" s="394"/>
      <c r="J23" s="394"/>
      <c r="K23" s="394"/>
      <c r="L23" s="394"/>
      <c r="M23" s="394"/>
      <c r="N23" s="394"/>
      <c r="O23" s="326"/>
      <c r="P23" s="326"/>
      <c r="Q23" s="326"/>
      <c r="R23" s="326"/>
      <c r="S23" s="326"/>
      <c r="T23" s="326"/>
      <c r="U23" s="326"/>
      <c r="V23" s="326"/>
      <c r="W23" s="326"/>
      <c r="X23" s="326"/>
      <c r="Y23" s="327"/>
      <c r="AB23" s="148" t="s">
        <v>810</v>
      </c>
      <c r="AC23" s="149"/>
      <c r="AD23" s="149"/>
      <c r="AE23" s="149"/>
      <c r="AF23" s="149"/>
      <c r="AG23" s="149"/>
      <c r="AH23" s="149"/>
      <c r="AI23" s="149"/>
      <c r="AJ23" s="149"/>
      <c r="AK23" s="403" t="s">
        <v>802</v>
      </c>
      <c r="AL23" s="403"/>
      <c r="AM23" s="403"/>
      <c r="AN23" s="403"/>
      <c r="AO23" s="403"/>
      <c r="AP23" s="403"/>
      <c r="AQ23" s="403"/>
      <c r="AR23" s="403"/>
      <c r="AS23" s="403"/>
      <c r="AT23" s="403"/>
      <c r="AU23" s="403"/>
      <c r="AV23" s="403"/>
      <c r="AW23" s="403"/>
      <c r="AX23" s="403"/>
      <c r="AY23" s="403"/>
      <c r="AZ23" s="403"/>
      <c r="BA23" s="403"/>
      <c r="BB23" s="404"/>
      <c r="BC23" s="19"/>
      <c r="BL23" s="18"/>
      <c r="BM23" s="330" t="s">
        <v>747</v>
      </c>
      <c r="BN23" s="331"/>
      <c r="BO23" s="331"/>
      <c r="BP23" s="331"/>
      <c r="BQ23" s="331"/>
      <c r="BR23" s="331"/>
      <c r="BS23" s="331"/>
      <c r="BT23" s="331"/>
      <c r="BU23" s="331"/>
      <c r="BV23" s="331"/>
      <c r="BW23" s="317" t="s">
        <v>296</v>
      </c>
      <c r="BX23" s="317"/>
      <c r="BY23" s="318"/>
      <c r="BZ23" s="19"/>
      <c r="CC23" s="8"/>
    </row>
    <row r="24" spans="1:81" ht="19.5" thickBot="1" x14ac:dyDescent="0.35">
      <c r="A24" s="9" t="s">
        <v>784</v>
      </c>
      <c r="B24" s="194"/>
      <c r="E24" s="18"/>
      <c r="F24" s="30" t="str">
        <f>IFERROR(LOOKUP(MATCH(O24,Catalogos!$T$2:$T$179,0),Catalogos!$A$2:$A$179,Catalogos!$R$2:$R$179),"")</f>
        <v/>
      </c>
      <c r="G24" s="393" t="s">
        <v>763</v>
      </c>
      <c r="H24" s="394"/>
      <c r="I24" s="394"/>
      <c r="J24" s="394"/>
      <c r="K24" s="394"/>
      <c r="L24" s="394"/>
      <c r="M24" s="394"/>
      <c r="N24" s="394"/>
      <c r="O24" s="326"/>
      <c r="P24" s="326"/>
      <c r="Q24" s="326"/>
      <c r="R24" s="326"/>
      <c r="S24" s="326"/>
      <c r="T24" s="326"/>
      <c r="U24" s="326"/>
      <c r="V24" s="326"/>
      <c r="W24" s="326"/>
      <c r="X24" s="326"/>
      <c r="Y24" s="327"/>
      <c r="AB24" s="399" t="s">
        <v>811</v>
      </c>
      <c r="AC24" s="400"/>
      <c r="AD24" s="400"/>
      <c r="AE24" s="400"/>
      <c r="AF24" s="400"/>
      <c r="AG24" s="400"/>
      <c r="AH24" s="400"/>
      <c r="AI24" s="400"/>
      <c r="AJ24" s="400"/>
      <c r="AK24" s="405" t="s">
        <v>803</v>
      </c>
      <c r="AL24" s="405"/>
      <c r="AM24" s="405"/>
      <c r="AN24" s="405"/>
      <c r="AO24" s="405"/>
      <c r="AP24" s="405"/>
      <c r="AQ24" s="405"/>
      <c r="AR24" s="405"/>
      <c r="AS24" s="405"/>
      <c r="AT24" s="405"/>
      <c r="AU24" s="405"/>
      <c r="AV24" s="405"/>
      <c r="AW24" s="405"/>
      <c r="AX24" s="405"/>
      <c r="AY24" s="405"/>
      <c r="AZ24" s="405"/>
      <c r="BA24" s="405"/>
      <c r="BB24" s="406"/>
      <c r="BC24" s="19"/>
      <c r="BL24" s="18"/>
      <c r="BM24" s="330" t="s">
        <v>748</v>
      </c>
      <c r="BN24" s="331"/>
      <c r="BO24" s="331"/>
      <c r="BP24" s="331"/>
      <c r="BQ24" s="331"/>
      <c r="BR24" s="331"/>
      <c r="BS24" s="331"/>
      <c r="BT24" s="331"/>
      <c r="BU24" s="331"/>
      <c r="BV24" s="331"/>
      <c r="BW24" s="317">
        <v>1</v>
      </c>
      <c r="BX24" s="317"/>
      <c r="BY24" s="318"/>
      <c r="BZ24" s="19"/>
      <c r="CC24" s="8"/>
    </row>
    <row r="25" spans="1:81" ht="18.75" customHeight="1" x14ac:dyDescent="0.3">
      <c r="A25" s="9" t="s">
        <v>785</v>
      </c>
      <c r="B25" s="194"/>
      <c r="E25" s="18"/>
      <c r="F25" s="29"/>
      <c r="G25" s="393" t="s">
        <v>710</v>
      </c>
      <c r="H25" s="394"/>
      <c r="I25" s="394"/>
      <c r="J25" s="394"/>
      <c r="K25" s="394"/>
      <c r="L25" s="394"/>
      <c r="M25" s="394"/>
      <c r="N25" s="394"/>
      <c r="O25" s="315"/>
      <c r="P25" s="315"/>
      <c r="Q25" s="315"/>
      <c r="R25" s="315"/>
      <c r="S25" s="315"/>
      <c r="T25" s="315"/>
      <c r="U25" s="315"/>
      <c r="V25" s="315"/>
      <c r="W25" s="315"/>
      <c r="X25" s="315"/>
      <c r="Y25" s="316"/>
      <c r="BC25" s="19"/>
      <c r="BL25" s="18"/>
      <c r="BM25" s="330" t="s">
        <v>749</v>
      </c>
      <c r="BN25" s="331"/>
      <c r="BO25" s="331"/>
      <c r="BP25" s="331"/>
      <c r="BQ25" s="331"/>
      <c r="BR25" s="331"/>
      <c r="BS25" s="331"/>
      <c r="BT25" s="331"/>
      <c r="BU25" s="331"/>
      <c r="BV25" s="331"/>
      <c r="BW25" s="317">
        <v>84111506</v>
      </c>
      <c r="BX25" s="317"/>
      <c r="BY25" s="318"/>
      <c r="BZ25" s="19"/>
      <c r="CC25" s="8"/>
    </row>
    <row r="26" spans="1:81" ht="18.75" x14ac:dyDescent="0.3">
      <c r="A26" s="9" t="s">
        <v>786</v>
      </c>
      <c r="B26" s="194"/>
      <c r="E26" s="18"/>
      <c r="F26" s="29"/>
      <c r="G26" s="393" t="s">
        <v>764</v>
      </c>
      <c r="H26" s="394"/>
      <c r="I26" s="394"/>
      <c r="J26" s="394"/>
      <c r="K26" s="394"/>
      <c r="L26" s="394"/>
      <c r="M26" s="394"/>
      <c r="N26" s="394"/>
      <c r="O26" s="315"/>
      <c r="P26" s="315"/>
      <c r="Q26" s="315"/>
      <c r="R26" s="315"/>
      <c r="S26" s="315"/>
      <c r="T26" s="315"/>
      <c r="U26" s="315"/>
      <c r="V26" s="315"/>
      <c r="W26" s="315"/>
      <c r="X26" s="315"/>
      <c r="Y26" s="316"/>
      <c r="BC26" s="19"/>
      <c r="BL26" s="18"/>
      <c r="BM26" s="330" t="s">
        <v>750</v>
      </c>
      <c r="BN26" s="331"/>
      <c r="BO26" s="331"/>
      <c r="BP26" s="331"/>
      <c r="BQ26" s="331"/>
      <c r="BR26" s="331"/>
      <c r="BS26" s="331"/>
      <c r="BT26" s="331"/>
      <c r="BU26" s="331"/>
      <c r="BV26" s="331"/>
      <c r="BW26" s="317" t="s">
        <v>15</v>
      </c>
      <c r="BX26" s="317"/>
      <c r="BY26" s="318"/>
      <c r="BZ26" s="19"/>
      <c r="CC26" s="8"/>
    </row>
    <row r="27" spans="1:81" ht="19.5" thickBot="1" x14ac:dyDescent="0.35">
      <c r="A27" s="9" t="s">
        <v>787</v>
      </c>
      <c r="B27" s="194"/>
      <c r="E27" s="18"/>
      <c r="F27" s="31"/>
      <c r="G27" s="395" t="s">
        <v>711</v>
      </c>
      <c r="H27" s="396"/>
      <c r="I27" s="396"/>
      <c r="J27" s="396"/>
      <c r="K27" s="396"/>
      <c r="L27" s="396"/>
      <c r="M27" s="396"/>
      <c r="N27" s="396"/>
      <c r="O27" s="319"/>
      <c r="P27" s="319"/>
      <c r="Q27" s="319"/>
      <c r="R27" s="319"/>
      <c r="S27" s="319"/>
      <c r="T27" s="319"/>
      <c r="U27" s="319"/>
      <c r="V27" s="319"/>
      <c r="W27" s="319"/>
      <c r="X27" s="319"/>
      <c r="Y27" s="320"/>
      <c r="BC27" s="19"/>
      <c r="BL27" s="18"/>
      <c r="BM27" s="330" t="s">
        <v>751</v>
      </c>
      <c r="BN27" s="331"/>
      <c r="BO27" s="331"/>
      <c r="BP27" s="331"/>
      <c r="BQ27" s="331"/>
      <c r="BR27" s="331"/>
      <c r="BS27" s="331"/>
      <c r="BT27" s="331"/>
      <c r="BU27" s="331"/>
      <c r="BV27" s="331"/>
      <c r="BW27" s="317" t="s">
        <v>93</v>
      </c>
      <c r="BX27" s="317"/>
      <c r="BY27" s="318"/>
      <c r="BZ27" s="19"/>
      <c r="CC27" s="8"/>
    </row>
    <row r="28" spans="1:81" ht="18.75" x14ac:dyDescent="0.3">
      <c r="A28" s="9" t="s">
        <v>788</v>
      </c>
      <c r="B28" s="194"/>
      <c r="E28" s="18"/>
      <c r="F28" s="32"/>
      <c r="G28" s="391" t="s">
        <v>713</v>
      </c>
      <c r="H28" s="392"/>
      <c r="I28" s="392"/>
      <c r="J28" s="392"/>
      <c r="K28" s="392"/>
      <c r="L28" s="392"/>
      <c r="M28" s="392"/>
      <c r="N28" s="392"/>
      <c r="O28" s="257"/>
      <c r="P28" s="257"/>
      <c r="Q28" s="257"/>
      <c r="R28" s="257"/>
      <c r="S28" s="257"/>
      <c r="T28" s="257"/>
      <c r="U28" s="257"/>
      <c r="V28" s="257"/>
      <c r="W28" s="257"/>
      <c r="X28" s="257"/>
      <c r="Y28" s="321"/>
      <c r="BC28" s="19"/>
      <c r="BL28" s="18"/>
      <c r="BM28" s="330" t="s">
        <v>752</v>
      </c>
      <c r="BN28" s="331"/>
      <c r="BO28" s="331"/>
      <c r="BP28" s="331"/>
      <c r="BQ28" s="331"/>
      <c r="BR28" s="331"/>
      <c r="BS28" s="331"/>
      <c r="BT28" s="331"/>
      <c r="BU28" s="331"/>
      <c r="BV28" s="331"/>
      <c r="BW28" s="317">
        <v>0</v>
      </c>
      <c r="BX28" s="317"/>
      <c r="BY28" s="318"/>
      <c r="BZ28" s="19"/>
      <c r="CC28" s="8"/>
    </row>
    <row r="29" spans="1:81" ht="18.75" customHeight="1" x14ac:dyDescent="0.3">
      <c r="A29" s="9" t="s">
        <v>789</v>
      </c>
      <c r="B29" s="194"/>
      <c r="E29" s="18"/>
      <c r="F29" s="29"/>
      <c r="G29" s="393" t="s">
        <v>712</v>
      </c>
      <c r="H29" s="394"/>
      <c r="I29" s="394"/>
      <c r="J29" s="394"/>
      <c r="K29" s="394"/>
      <c r="L29" s="394"/>
      <c r="M29" s="394"/>
      <c r="N29" s="394"/>
      <c r="O29" s="332"/>
      <c r="P29" s="332"/>
      <c r="Q29" s="332"/>
      <c r="R29" s="332"/>
      <c r="S29" s="332"/>
      <c r="T29" s="332"/>
      <c r="U29" s="332"/>
      <c r="V29" s="332"/>
      <c r="W29" s="332"/>
      <c r="X29" s="332"/>
      <c r="Y29" s="333"/>
      <c r="BC29" s="19"/>
      <c r="BL29" s="18"/>
      <c r="BM29" s="330" t="s">
        <v>753</v>
      </c>
      <c r="BN29" s="331"/>
      <c r="BO29" s="331"/>
      <c r="BP29" s="331"/>
      <c r="BQ29" s="331"/>
      <c r="BR29" s="331"/>
      <c r="BS29" s="331"/>
      <c r="BT29" s="331"/>
      <c r="BU29" s="331"/>
      <c r="BV29" s="331"/>
      <c r="BW29" s="317">
        <v>0</v>
      </c>
      <c r="BX29" s="317"/>
      <c r="BY29" s="318"/>
      <c r="BZ29" s="19"/>
      <c r="CC29" s="8"/>
    </row>
    <row r="30" spans="1:81" ht="19.5" thickBot="1" x14ac:dyDescent="0.35">
      <c r="A30" s="9" t="s">
        <v>790</v>
      </c>
      <c r="B30" s="194"/>
      <c r="E30" s="18"/>
      <c r="F30" s="31"/>
      <c r="G30" s="395" t="s">
        <v>714</v>
      </c>
      <c r="H30" s="396"/>
      <c r="I30" s="396"/>
      <c r="J30" s="396"/>
      <c r="K30" s="396"/>
      <c r="L30" s="396"/>
      <c r="M30" s="396"/>
      <c r="N30" s="396"/>
      <c r="O30" s="319"/>
      <c r="P30" s="319"/>
      <c r="Q30" s="319"/>
      <c r="R30" s="319"/>
      <c r="S30" s="319"/>
      <c r="T30" s="319"/>
      <c r="U30" s="319"/>
      <c r="V30" s="319"/>
      <c r="W30" s="319"/>
      <c r="X30" s="319"/>
      <c r="Y30" s="320"/>
      <c r="BC30" s="19"/>
      <c r="BL30" s="18"/>
      <c r="BM30" s="330" t="s">
        <v>754</v>
      </c>
      <c r="BN30" s="331"/>
      <c r="BO30" s="331"/>
      <c r="BP30" s="331"/>
      <c r="BQ30" s="331"/>
      <c r="BR30" s="331"/>
      <c r="BS30" s="331"/>
      <c r="BT30" s="331"/>
      <c r="BU30" s="331"/>
      <c r="BV30" s="331"/>
      <c r="BW30" s="317">
        <v>0</v>
      </c>
      <c r="BX30" s="317"/>
      <c r="BY30" s="318"/>
      <c r="BZ30" s="19"/>
      <c r="CC30" s="8"/>
    </row>
    <row r="31" spans="1:81" ht="18.75" x14ac:dyDescent="0.3">
      <c r="A31" s="9" t="s">
        <v>791</v>
      </c>
      <c r="B31" s="194"/>
      <c r="E31" s="18"/>
      <c r="F31" s="32"/>
      <c r="G31" s="391" t="s">
        <v>715</v>
      </c>
      <c r="H31" s="392"/>
      <c r="I31" s="392"/>
      <c r="J31" s="392"/>
      <c r="K31" s="392"/>
      <c r="L31" s="392"/>
      <c r="M31" s="392"/>
      <c r="N31" s="392"/>
      <c r="O31" s="257"/>
      <c r="P31" s="257"/>
      <c r="Q31" s="257"/>
      <c r="R31" s="257"/>
      <c r="S31" s="257"/>
      <c r="T31" s="257"/>
      <c r="U31" s="257"/>
      <c r="V31" s="257"/>
      <c r="W31" s="257"/>
      <c r="X31" s="257"/>
      <c r="Y31" s="321"/>
      <c r="BC31" s="19"/>
      <c r="BL31" s="18"/>
      <c r="BM31" s="330" t="s">
        <v>755</v>
      </c>
      <c r="BN31" s="331"/>
      <c r="BO31" s="331"/>
      <c r="BP31" s="331"/>
      <c r="BQ31" s="331"/>
      <c r="BR31" s="331"/>
      <c r="BS31" s="331"/>
      <c r="BT31" s="331"/>
      <c r="BU31" s="331"/>
      <c r="BV31" s="331"/>
      <c r="BW31" s="317">
        <v>0</v>
      </c>
      <c r="BX31" s="317"/>
      <c r="BY31" s="318"/>
      <c r="BZ31" s="19"/>
      <c r="CC31" s="8"/>
    </row>
    <row r="32" spans="1:81" ht="19.5" thickBot="1" x14ac:dyDescent="0.35">
      <c r="A32" s="9" t="s">
        <v>792</v>
      </c>
      <c r="B32" s="194"/>
      <c r="E32" s="18"/>
      <c r="F32" s="31"/>
      <c r="G32" s="395" t="s">
        <v>716</v>
      </c>
      <c r="H32" s="396"/>
      <c r="I32" s="396"/>
      <c r="J32" s="396"/>
      <c r="K32" s="396"/>
      <c r="L32" s="396"/>
      <c r="M32" s="396"/>
      <c r="N32" s="396"/>
      <c r="O32" s="319"/>
      <c r="P32" s="319"/>
      <c r="Q32" s="319"/>
      <c r="R32" s="319"/>
      <c r="S32" s="319"/>
      <c r="T32" s="319"/>
      <c r="U32" s="319"/>
      <c r="V32" s="319"/>
      <c r="W32" s="319"/>
      <c r="X32" s="319"/>
      <c r="Y32" s="320"/>
      <c r="BC32" s="19"/>
      <c r="BL32" s="18"/>
      <c r="BM32" s="336" t="s">
        <v>756</v>
      </c>
      <c r="BN32" s="337"/>
      <c r="BO32" s="337"/>
      <c r="BP32" s="337"/>
      <c r="BQ32" s="337"/>
      <c r="BR32" s="337"/>
      <c r="BS32" s="337"/>
      <c r="BT32" s="337"/>
      <c r="BU32" s="337"/>
      <c r="BV32" s="337"/>
      <c r="BW32" s="334" t="s">
        <v>684</v>
      </c>
      <c r="BX32" s="334"/>
      <c r="BY32" s="335"/>
      <c r="BZ32" s="19"/>
      <c r="CC32" s="8"/>
    </row>
    <row r="33" spans="1:82" ht="15.75" thickBot="1" x14ac:dyDescent="0.3">
      <c r="A33" s="9" t="s">
        <v>775</v>
      </c>
      <c r="B33" s="194"/>
      <c r="E33" s="21"/>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3"/>
      <c r="BL33" s="21"/>
      <c r="BM33" s="22"/>
      <c r="BN33" s="22"/>
      <c r="BO33" s="22"/>
      <c r="BP33" s="22"/>
      <c r="BQ33" s="22"/>
      <c r="BR33" s="22"/>
      <c r="BS33" s="22"/>
      <c r="BT33" s="22"/>
      <c r="BU33" s="22"/>
      <c r="BV33" s="22"/>
      <c r="BW33" s="22"/>
      <c r="BX33" s="22"/>
      <c r="BY33" s="22"/>
      <c r="BZ33" s="23"/>
      <c r="CC33" s="8"/>
    </row>
    <row r="34" spans="1:82" ht="15.75" thickBot="1" x14ac:dyDescent="0.3">
      <c r="A34" s="9" t="s">
        <v>775</v>
      </c>
      <c r="B34" s="194"/>
      <c r="CC34" s="8"/>
    </row>
    <row r="35" spans="1:82" ht="19.5" x14ac:dyDescent="0.3">
      <c r="A35" s="9" t="s">
        <v>793</v>
      </c>
      <c r="B35" s="194"/>
      <c r="D35" s="136" t="s">
        <v>768</v>
      </c>
      <c r="E35" s="137"/>
      <c r="F35" s="137"/>
      <c r="G35" s="137"/>
      <c r="H35" s="137"/>
      <c r="I35" s="137"/>
      <c r="J35" s="137"/>
      <c r="K35" s="137"/>
      <c r="L35" s="137"/>
      <c r="M35" s="137"/>
      <c r="N35" s="137"/>
      <c r="O35" s="137"/>
      <c r="P35" s="137"/>
      <c r="Q35" s="137"/>
      <c r="R35" s="137"/>
      <c r="S35" s="137"/>
      <c r="T35" s="137"/>
      <c r="U35" s="137"/>
      <c r="V35" s="137"/>
      <c r="W35" s="137"/>
      <c r="X35" s="137"/>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7"/>
      <c r="CC35" s="8"/>
    </row>
    <row r="36" spans="1:82" x14ac:dyDescent="0.25">
      <c r="A36" s="9" t="s">
        <v>775</v>
      </c>
      <c r="B36" s="194"/>
      <c r="D36" s="18"/>
      <c r="CA36" s="19"/>
      <c r="CC36" s="8"/>
    </row>
    <row r="37" spans="1:82" ht="15" customHeight="1" thickBot="1" x14ac:dyDescent="0.35">
      <c r="A37" s="9" t="s">
        <v>794</v>
      </c>
      <c r="B37" s="194"/>
      <c r="D37" s="18"/>
      <c r="E37" s="20" t="s">
        <v>724</v>
      </c>
      <c r="F37" s="20"/>
      <c r="G37" s="20"/>
      <c r="H37" s="20"/>
      <c r="I37" s="20"/>
      <c r="J37" s="20"/>
      <c r="K37" s="20"/>
      <c r="M37" s="138" t="s">
        <v>725</v>
      </c>
      <c r="N37" s="138"/>
      <c r="O37" s="138"/>
      <c r="P37" s="138"/>
      <c r="Q37" s="138"/>
      <c r="R37" s="138"/>
      <c r="S37" s="138"/>
      <c r="T37" s="138"/>
      <c r="U37" s="138"/>
      <c r="V37" s="138"/>
      <c r="W37" s="138"/>
      <c r="Y37" s="138" t="s">
        <v>732</v>
      </c>
      <c r="Z37" s="138"/>
      <c r="AA37" s="138"/>
      <c r="AC37" s="135" t="s">
        <v>733</v>
      </c>
      <c r="AD37" s="135"/>
      <c r="AE37" s="135"/>
      <c r="AF37" s="135"/>
      <c r="AG37" s="135"/>
      <c r="AI37" s="139" t="s">
        <v>723</v>
      </c>
      <c r="AJ37" s="139"/>
      <c r="AK37" s="139"/>
      <c r="AL37" s="139"/>
      <c r="AM37" s="139"/>
      <c r="AN37" s="139"/>
      <c r="AO37" s="139"/>
      <c r="AP37" s="139"/>
      <c r="AQ37" s="139"/>
      <c r="AR37" s="139"/>
      <c r="AS37" s="139"/>
      <c r="AU37" s="135" t="s">
        <v>720</v>
      </c>
      <c r="AV37" s="135"/>
      <c r="AW37" s="135"/>
      <c r="AX37" s="135"/>
      <c r="AZ37" s="135" t="s">
        <v>726</v>
      </c>
      <c r="BA37" s="135"/>
      <c r="BB37" s="135"/>
      <c r="BC37" s="135"/>
      <c r="BE37" s="135" t="s">
        <v>740</v>
      </c>
      <c r="BF37" s="135"/>
      <c r="BG37" s="135"/>
      <c r="BH37" s="135"/>
      <c r="BJ37" s="135" t="s">
        <v>718</v>
      </c>
      <c r="BK37" s="135"/>
      <c r="BL37" s="135"/>
      <c r="BM37" s="135"/>
      <c r="BN37" s="135"/>
      <c r="BP37" s="135" t="s">
        <v>721</v>
      </c>
      <c r="BQ37" s="135"/>
      <c r="BR37" s="135"/>
      <c r="BS37" s="135"/>
      <c r="BT37" s="135"/>
      <c r="BV37" s="135" t="s">
        <v>722</v>
      </c>
      <c r="BW37" s="135"/>
      <c r="BX37" s="135"/>
      <c r="BY37" s="135"/>
      <c r="BZ37" s="135"/>
      <c r="CA37" s="19"/>
      <c r="CC37" s="8"/>
    </row>
    <row r="38" spans="1:82" ht="8.25" customHeight="1" thickBot="1" x14ac:dyDescent="0.3">
      <c r="A38" s="9" t="s">
        <v>775</v>
      </c>
      <c r="B38" s="194"/>
      <c r="D38" s="18"/>
      <c r="CA38" s="19"/>
      <c r="CC38" s="8"/>
    </row>
    <row r="39" spans="1:82" ht="15" customHeight="1" x14ac:dyDescent="0.25">
      <c r="A39" s="27" t="s">
        <v>795</v>
      </c>
      <c r="B39" s="194"/>
      <c r="D39" s="18"/>
      <c r="E39" s="338" t="s">
        <v>741</v>
      </c>
      <c r="F39" s="339"/>
      <c r="G39" s="339"/>
      <c r="H39" s="339"/>
      <c r="I39" s="339"/>
      <c r="J39" s="339"/>
      <c r="K39" s="340"/>
      <c r="M39" s="341"/>
      <c r="N39" s="188"/>
      <c r="O39" s="188"/>
      <c r="P39" s="188"/>
      <c r="Q39" s="188"/>
      <c r="R39" s="188"/>
      <c r="S39" s="188"/>
      <c r="T39" s="188"/>
      <c r="U39" s="188"/>
      <c r="V39" s="188"/>
      <c r="W39" s="342"/>
      <c r="Y39" s="343"/>
      <c r="Z39" s="344"/>
      <c r="AA39" s="345"/>
      <c r="AC39" s="343"/>
      <c r="AD39" s="344"/>
      <c r="AE39" s="344"/>
      <c r="AF39" s="344"/>
      <c r="AG39" s="345"/>
      <c r="AI39" s="343"/>
      <c r="AJ39" s="344"/>
      <c r="AK39" s="344"/>
      <c r="AL39" s="344"/>
      <c r="AM39" s="344"/>
      <c r="AN39" s="344"/>
      <c r="AO39" s="344"/>
      <c r="AP39" s="344"/>
      <c r="AQ39" s="344"/>
      <c r="AR39" s="344"/>
      <c r="AS39" s="345"/>
      <c r="AU39" s="346"/>
      <c r="AV39" s="347"/>
      <c r="AW39" s="347"/>
      <c r="AX39" s="348"/>
      <c r="AZ39" s="361" t="s">
        <v>46</v>
      </c>
      <c r="BA39" s="362"/>
      <c r="BB39" s="362"/>
      <c r="BC39" s="363"/>
      <c r="BE39" s="343"/>
      <c r="BF39" s="344"/>
      <c r="BG39" s="344"/>
      <c r="BH39" s="345"/>
      <c r="BJ39" s="346"/>
      <c r="BK39" s="347"/>
      <c r="BL39" s="347"/>
      <c r="BM39" s="347"/>
      <c r="BN39" s="348"/>
      <c r="BP39" s="346"/>
      <c r="BQ39" s="347"/>
      <c r="BR39" s="347"/>
      <c r="BS39" s="347"/>
      <c r="BT39" s="348"/>
      <c r="BV39" s="364">
        <f>BJ39-BP39</f>
        <v>0</v>
      </c>
      <c r="BW39" s="365"/>
      <c r="BX39" s="365"/>
      <c r="BY39" s="365"/>
      <c r="BZ39" s="366"/>
      <c r="CA39" s="19"/>
      <c r="CC39" s="25" t="str">
        <f>IFERROR(LOOKUP(MATCH(AI39,Catalogos!$T$2:$T$179,0),Catalogos!$A$2:$A$179,Catalogos!$R$2:$R$179),"")</f>
        <v/>
      </c>
      <c r="CD39" t="s">
        <v>767</v>
      </c>
    </row>
    <row r="40" spans="1:82" ht="15" customHeight="1" x14ac:dyDescent="0.25">
      <c r="A40" s="27" t="s">
        <v>795</v>
      </c>
      <c r="B40" s="194"/>
      <c r="D40" s="18"/>
      <c r="E40" s="385" t="s">
        <v>742</v>
      </c>
      <c r="F40" s="386"/>
      <c r="G40" s="386"/>
      <c r="H40" s="386"/>
      <c r="I40" s="386"/>
      <c r="J40" s="386"/>
      <c r="K40" s="387"/>
      <c r="M40" s="388"/>
      <c r="N40" s="389"/>
      <c r="O40" s="389"/>
      <c r="P40" s="389"/>
      <c r="Q40" s="389"/>
      <c r="R40" s="389"/>
      <c r="S40" s="389"/>
      <c r="T40" s="389"/>
      <c r="U40" s="389"/>
      <c r="V40" s="389"/>
      <c r="W40" s="390"/>
      <c r="Y40" s="370"/>
      <c r="Z40" s="371"/>
      <c r="AA40" s="372"/>
      <c r="AC40" s="370"/>
      <c r="AD40" s="371"/>
      <c r="AE40" s="371"/>
      <c r="AF40" s="371"/>
      <c r="AG40" s="372"/>
      <c r="AI40" s="370"/>
      <c r="AJ40" s="371"/>
      <c r="AK40" s="371"/>
      <c r="AL40" s="371"/>
      <c r="AM40" s="371"/>
      <c r="AN40" s="371"/>
      <c r="AO40" s="371"/>
      <c r="AP40" s="371"/>
      <c r="AQ40" s="371"/>
      <c r="AR40" s="371"/>
      <c r="AS40" s="372"/>
      <c r="AU40" s="352"/>
      <c r="AV40" s="353"/>
      <c r="AW40" s="353"/>
      <c r="AX40" s="354"/>
      <c r="AZ40" s="367" t="s">
        <v>46</v>
      </c>
      <c r="BA40" s="368"/>
      <c r="BB40" s="368"/>
      <c r="BC40" s="369"/>
      <c r="BE40" s="370"/>
      <c r="BF40" s="371"/>
      <c r="BG40" s="371"/>
      <c r="BH40" s="372"/>
      <c r="BJ40" s="352"/>
      <c r="BK40" s="353"/>
      <c r="BL40" s="353"/>
      <c r="BM40" s="353"/>
      <c r="BN40" s="354"/>
      <c r="BP40" s="352"/>
      <c r="BQ40" s="353"/>
      <c r="BR40" s="353"/>
      <c r="BS40" s="353"/>
      <c r="BT40" s="354"/>
      <c r="BV40" s="355">
        <f>BJ40-BP40</f>
        <v>0</v>
      </c>
      <c r="BW40" s="356"/>
      <c r="BX40" s="356"/>
      <c r="BY40" s="356"/>
      <c r="BZ40" s="357"/>
      <c r="CA40" s="19"/>
      <c r="CC40" s="25" t="str">
        <f>IFERROR(LOOKUP(MATCH(AI40,Catalogos!$T$2:$T$179,0),Catalogos!$A$2:$A$179,Catalogos!$R$2:$R$179),"")</f>
        <v/>
      </c>
      <c r="CD40" t="s">
        <v>767</v>
      </c>
    </row>
    <row r="41" spans="1:82" ht="15" customHeight="1" thickBot="1" x14ac:dyDescent="0.3">
      <c r="A41" s="27" t="s">
        <v>795</v>
      </c>
      <c r="B41" s="194"/>
      <c r="D41" s="18"/>
      <c r="E41" s="379" t="s">
        <v>742</v>
      </c>
      <c r="F41" s="380"/>
      <c r="G41" s="380"/>
      <c r="H41" s="380"/>
      <c r="I41" s="380"/>
      <c r="J41" s="380"/>
      <c r="K41" s="381"/>
      <c r="M41" s="382"/>
      <c r="N41" s="383"/>
      <c r="O41" s="383"/>
      <c r="P41" s="383"/>
      <c r="Q41" s="383"/>
      <c r="R41" s="383"/>
      <c r="S41" s="383"/>
      <c r="T41" s="383"/>
      <c r="U41" s="383"/>
      <c r="V41" s="383"/>
      <c r="W41" s="384"/>
      <c r="Y41" s="376"/>
      <c r="Z41" s="377"/>
      <c r="AA41" s="378"/>
      <c r="AC41" s="376"/>
      <c r="AD41" s="377"/>
      <c r="AE41" s="377"/>
      <c r="AF41" s="377"/>
      <c r="AG41" s="378"/>
      <c r="AI41" s="376"/>
      <c r="AJ41" s="377"/>
      <c r="AK41" s="377"/>
      <c r="AL41" s="377"/>
      <c r="AM41" s="377"/>
      <c r="AN41" s="377"/>
      <c r="AO41" s="377"/>
      <c r="AP41" s="377"/>
      <c r="AQ41" s="377"/>
      <c r="AR41" s="377"/>
      <c r="AS41" s="378"/>
      <c r="AU41" s="349"/>
      <c r="AV41" s="350"/>
      <c r="AW41" s="350"/>
      <c r="AX41" s="351"/>
      <c r="AZ41" s="373" t="s">
        <v>46</v>
      </c>
      <c r="BA41" s="374"/>
      <c r="BB41" s="374"/>
      <c r="BC41" s="375"/>
      <c r="BE41" s="376"/>
      <c r="BF41" s="377"/>
      <c r="BG41" s="377"/>
      <c r="BH41" s="378"/>
      <c r="BJ41" s="349"/>
      <c r="BK41" s="350"/>
      <c r="BL41" s="350"/>
      <c r="BM41" s="350"/>
      <c r="BN41" s="351"/>
      <c r="BP41" s="349"/>
      <c r="BQ41" s="350"/>
      <c r="BR41" s="350"/>
      <c r="BS41" s="350"/>
      <c r="BT41" s="351"/>
      <c r="BV41" s="358">
        <f>BJ41-BP41</f>
        <v>0</v>
      </c>
      <c r="BW41" s="359"/>
      <c r="BX41" s="359"/>
      <c r="BY41" s="359"/>
      <c r="BZ41" s="360"/>
      <c r="CA41" s="19"/>
      <c r="CC41" s="25" t="str">
        <f>IFERROR(LOOKUP(MATCH(AI41,Catalogos!$T$2:$T$179,0),Catalogos!$A$2:$A$179,Catalogos!$R$2:$R$179),"")</f>
        <v/>
      </c>
      <c r="CD41" t="s">
        <v>767</v>
      </c>
    </row>
    <row r="42" spans="1:82" x14ac:dyDescent="0.25">
      <c r="A42" s="9" t="s">
        <v>775</v>
      </c>
      <c r="B42" s="194"/>
      <c r="D42" s="18"/>
      <c r="CA42" s="19"/>
      <c r="CC42" s="8"/>
    </row>
    <row r="43" spans="1:82" ht="15.75" thickBot="1" x14ac:dyDescent="0.3">
      <c r="A43" s="9" t="s">
        <v>775</v>
      </c>
      <c r="B43" s="194"/>
      <c r="D43" s="21"/>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3"/>
      <c r="CC43" s="8"/>
    </row>
    <row r="44" spans="1:82" x14ac:dyDescent="0.25">
      <c r="A44" s="9" t="s">
        <v>775</v>
      </c>
      <c r="B44" s="194"/>
      <c r="CC44" s="8"/>
    </row>
    <row r="45" spans="1:82" x14ac:dyDescent="0.25">
      <c r="A45" s="9" t="s">
        <v>706</v>
      </c>
      <c r="B45" s="194"/>
      <c r="CC45" s="8"/>
    </row>
    <row r="46" spans="1:82" x14ac:dyDescent="0.25">
      <c r="A46" s="9" t="s">
        <v>707</v>
      </c>
      <c r="B46" s="194"/>
      <c r="C46" s="130"/>
      <c r="D46" s="130"/>
      <c r="E46" s="130"/>
      <c r="F46" s="130"/>
      <c r="G46" s="130"/>
      <c r="H46" s="130"/>
      <c r="I46" s="130"/>
      <c r="J46" s="130"/>
      <c r="K46" s="130"/>
      <c r="L46" s="130"/>
      <c r="M46" s="130"/>
      <c r="N46" s="130"/>
      <c r="O46" s="130"/>
      <c r="P46" s="130"/>
      <c r="Q46" s="130"/>
      <c r="R46" s="130"/>
      <c r="S46" s="130"/>
      <c r="T46" s="130"/>
      <c r="U46" s="130"/>
      <c r="V46" s="130"/>
      <c r="W46" s="130"/>
      <c r="X46" s="130"/>
      <c r="Y46" s="130"/>
      <c r="Z46" s="130"/>
      <c r="AA46" s="130"/>
      <c r="AB46" s="130"/>
      <c r="AC46" s="130"/>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c r="BR46" s="130"/>
      <c r="BS46" s="130"/>
      <c r="BT46" s="130"/>
      <c r="BU46" s="130"/>
      <c r="BV46" s="130"/>
      <c r="BW46" s="130"/>
      <c r="BX46" s="130"/>
      <c r="BY46" s="130"/>
      <c r="BZ46" s="130"/>
      <c r="CA46" s="130"/>
      <c r="CB46" s="130"/>
      <c r="CC46" s="8"/>
    </row>
    <row r="47" spans="1:82" x14ac:dyDescent="0.25">
      <c r="A47" s="9" t="s">
        <v>796</v>
      </c>
      <c r="B47" s="131" t="s">
        <v>796</v>
      </c>
      <c r="C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c r="AU47" s="131"/>
      <c r="AV47" s="131"/>
      <c r="AW47" s="131"/>
      <c r="AX47" s="131"/>
      <c r="AY47" s="131"/>
      <c r="AZ47" s="131"/>
      <c r="BA47" s="131"/>
      <c r="BB47" s="131"/>
      <c r="BC47" s="131"/>
      <c r="BD47" s="131"/>
      <c r="BE47" s="131"/>
      <c r="BF47" s="131"/>
      <c r="BG47" s="131"/>
      <c r="BH47" s="131"/>
      <c r="BI47" s="131"/>
      <c r="BJ47" s="131"/>
      <c r="BK47" s="131"/>
      <c r="BL47" s="131"/>
      <c r="BM47" s="131"/>
      <c r="BN47" s="131"/>
      <c r="BO47" s="131"/>
      <c r="BP47" s="131"/>
      <c r="BQ47" s="131"/>
      <c r="BR47" s="131"/>
      <c r="BS47" s="131"/>
      <c r="BT47" s="131"/>
      <c r="BU47" s="131"/>
      <c r="BV47" s="131"/>
      <c r="BW47" s="131"/>
      <c r="BX47" s="131"/>
      <c r="BY47" s="131"/>
      <c r="BZ47" s="131"/>
      <c r="CA47" s="131"/>
      <c r="CB47" s="131"/>
      <c r="CC47" s="131"/>
    </row>
  </sheetData>
  <mergeCells count="126">
    <mergeCell ref="C46:CB46"/>
    <mergeCell ref="B47:CC47"/>
    <mergeCell ref="AU41:AX41"/>
    <mergeCell ref="AZ41:BC41"/>
    <mergeCell ref="BE41:BH41"/>
    <mergeCell ref="BJ41:BN41"/>
    <mergeCell ref="BP41:BT41"/>
    <mergeCell ref="BV41:BZ41"/>
    <mergeCell ref="AZ40:BC40"/>
    <mergeCell ref="BE40:BH40"/>
    <mergeCell ref="BJ40:BN40"/>
    <mergeCell ref="BP40:BT40"/>
    <mergeCell ref="BV40:BZ40"/>
    <mergeCell ref="E41:K41"/>
    <mergeCell ref="M41:W41"/>
    <mergeCell ref="Y41:AA41"/>
    <mergeCell ref="AC41:AG41"/>
    <mergeCell ref="AI41:AS41"/>
    <mergeCell ref="E40:K40"/>
    <mergeCell ref="M40:W40"/>
    <mergeCell ref="Y40:AA40"/>
    <mergeCell ref="AC40:AG40"/>
    <mergeCell ref="AI40:AS40"/>
    <mergeCell ref="AU40:AX40"/>
    <mergeCell ref="AU39:AX39"/>
    <mergeCell ref="AZ39:BC39"/>
    <mergeCell ref="BE39:BH39"/>
    <mergeCell ref="BJ39:BN39"/>
    <mergeCell ref="BP39:BT39"/>
    <mergeCell ref="BV39:BZ39"/>
    <mergeCell ref="AZ37:BC37"/>
    <mergeCell ref="BE37:BH37"/>
    <mergeCell ref="BJ37:BN37"/>
    <mergeCell ref="BP37:BT37"/>
    <mergeCell ref="BV37:BZ37"/>
    <mergeCell ref="AU37:AX37"/>
    <mergeCell ref="E39:K39"/>
    <mergeCell ref="M39:W39"/>
    <mergeCell ref="Y39:AA39"/>
    <mergeCell ref="AC39:AG39"/>
    <mergeCell ref="AI39:AS39"/>
    <mergeCell ref="D35:X35"/>
    <mergeCell ref="M37:W37"/>
    <mergeCell ref="Y37:AA37"/>
    <mergeCell ref="AC37:AG37"/>
    <mergeCell ref="AI37:AS37"/>
    <mergeCell ref="G31:N31"/>
    <mergeCell ref="O31:Y31"/>
    <mergeCell ref="BM31:BV31"/>
    <mergeCell ref="BW31:BY31"/>
    <mergeCell ref="G32:N32"/>
    <mergeCell ref="O32:Y32"/>
    <mergeCell ref="BM32:BV32"/>
    <mergeCell ref="BW32:BY32"/>
    <mergeCell ref="G29:N29"/>
    <mergeCell ref="O29:Y29"/>
    <mergeCell ref="BM29:BV29"/>
    <mergeCell ref="BW29:BY29"/>
    <mergeCell ref="G30:N30"/>
    <mergeCell ref="O30:Y30"/>
    <mergeCell ref="BM30:BV30"/>
    <mergeCell ref="BW30:BY30"/>
    <mergeCell ref="G27:N27"/>
    <mergeCell ref="O27:Y27"/>
    <mergeCell ref="BM27:BV27"/>
    <mergeCell ref="BW27:BY27"/>
    <mergeCell ref="G28:N28"/>
    <mergeCell ref="O28:Y28"/>
    <mergeCell ref="BM28:BV28"/>
    <mergeCell ref="BW28:BY28"/>
    <mergeCell ref="G25:N25"/>
    <mergeCell ref="O25:Y25"/>
    <mergeCell ref="BM25:BV25"/>
    <mergeCell ref="BW25:BY25"/>
    <mergeCell ref="G26:N26"/>
    <mergeCell ref="O26:Y26"/>
    <mergeCell ref="BM26:BV26"/>
    <mergeCell ref="BW26:BY26"/>
    <mergeCell ref="G24:N24"/>
    <mergeCell ref="O24:Y24"/>
    <mergeCell ref="AB24:AJ24"/>
    <mergeCell ref="AK24:BB24"/>
    <mergeCell ref="BM24:BV24"/>
    <mergeCell ref="BW24:BY24"/>
    <mergeCell ref="BW22:BY22"/>
    <mergeCell ref="G23:N23"/>
    <mergeCell ref="O23:Y23"/>
    <mergeCell ref="AB23:AJ23"/>
    <mergeCell ref="AK23:BB23"/>
    <mergeCell ref="BM23:BV23"/>
    <mergeCell ref="BW23:BY23"/>
    <mergeCell ref="BT10:BW10"/>
    <mergeCell ref="E19:W19"/>
    <mergeCell ref="BL19:BZ19"/>
    <mergeCell ref="F21:Y21"/>
    <mergeCell ref="AB21:BB21"/>
    <mergeCell ref="BM21:BY21"/>
    <mergeCell ref="G22:N22"/>
    <mergeCell ref="O22:Y22"/>
    <mergeCell ref="AB22:AJ22"/>
    <mergeCell ref="AK22:BB22"/>
    <mergeCell ref="BM22:BV22"/>
    <mergeCell ref="B1:B46"/>
    <mergeCell ref="C1:CB1"/>
    <mergeCell ref="C2:C4"/>
    <mergeCell ref="D2:CA4"/>
    <mergeCell ref="C5:CB5"/>
    <mergeCell ref="E7:W7"/>
    <mergeCell ref="BL7:BZ7"/>
    <mergeCell ref="F9:J9"/>
    <mergeCell ref="L9:Q9"/>
    <mergeCell ref="T9:AE9"/>
    <mergeCell ref="F12:X12"/>
    <mergeCell ref="BM12:BY12"/>
    <mergeCell ref="F13:X13"/>
    <mergeCell ref="BM13:BY13"/>
    <mergeCell ref="BM15:BY15"/>
    <mergeCell ref="BM16:BY16"/>
    <mergeCell ref="AG9:AW9"/>
    <mergeCell ref="BO9:BQ9"/>
    <mergeCell ref="BT9:BW9"/>
    <mergeCell ref="F10:J10"/>
    <mergeCell ref="L10:R10"/>
    <mergeCell ref="T10:AE10"/>
    <mergeCell ref="AG10:AW10"/>
    <mergeCell ref="BO10:BQ10"/>
  </mergeCells>
  <conditionalFormatting sqref="L10">
    <cfRule type="expression" dxfId="31" priority="1">
      <formula>IF(F10="XEXX010101000",1,0)</formula>
    </cfRule>
  </conditionalFormatting>
  <conditionalFormatting sqref="L10:R10">
    <cfRule type="expression" dxfId="30" priority="2">
      <formula>IF(AND(F10="XEXX010101000",L10&lt;&gt;""),1,0)</formula>
    </cfRule>
    <cfRule type="expression" dxfId="29" priority="3">
      <formula>IF(AND(L10&lt;&gt;"",F10&lt;&gt;"XEXX010101000"),1,0)</formula>
    </cfRule>
  </conditionalFormatting>
  <conditionalFormatting sqref="O25:Y25">
    <cfRule type="expression" dxfId="28" priority="6">
      <formula>IF(F24="",1,0)</formula>
    </cfRule>
    <cfRule type="expression" dxfId="27" priority="7">
      <formula>IF(AND(F24="MXN",O25&gt;=0.01),1,0)</formula>
    </cfRule>
    <cfRule type="expression" dxfId="26" priority="8">
      <formula>IF(O25&lt;&gt;"",1,0)</formula>
    </cfRule>
    <cfRule type="expression" dxfId="25" priority="9">
      <formula>IF(F24&lt;&gt;"MXN",1,0)</formula>
    </cfRule>
  </conditionalFormatting>
  <conditionalFormatting sqref="T10:AE10">
    <cfRule type="expression" dxfId="24" priority="4">
      <formula>IF(AND(F10="XEXX010101000",T10&lt;&gt;""),1,0)</formula>
    </cfRule>
    <cfRule type="expression" dxfId="23" priority="5">
      <formula>IF(F10="XEXX010101000",1,0)</formula>
    </cfRule>
  </conditionalFormatting>
  <conditionalFormatting sqref="AU39:AU41">
    <cfRule type="expression" dxfId="22" priority="10">
      <formula>IF( CC39="",1,0)</formula>
    </cfRule>
    <cfRule type="expression" dxfId="21" priority="11">
      <formula>IF( AND(CC39="MXN",AU39&lt;&gt;""),1,0)</formula>
    </cfRule>
    <cfRule type="expression" dxfId="20" priority="12">
      <formula>IF(AU39&lt;&gt;"",1,0)</formula>
    </cfRule>
    <cfRule type="expression" dxfId="19" priority="13">
      <formula>IF(CC39&lt;&gt;"MXN",1,0)</formula>
    </cfRule>
  </conditionalFormatting>
  <conditionalFormatting sqref="BM16">
    <cfRule type="expression" dxfId="18" priority="14">
      <formula>IF(AND(BY12="",BM16&lt;&gt;""),1,0)</formula>
    </cfRule>
    <cfRule type="expression" dxfId="17" priority="15">
      <formula>IF(AND(CC12&lt;&gt;"",BM16&lt;&gt;""),1,0)</formula>
    </cfRule>
    <cfRule type="expression" dxfId="16" priority="16">
      <formula>IF(CC12&lt;&gt;"",1,0)</formula>
    </cfRule>
  </conditionalFormatting>
  <dataValidations count="2">
    <dataValidation type="textLength" allowBlank="1" showErrorMessage="1" errorTitle="Validación de Información" error="Este campo solo permite 12 y 13 posiciones._x000a__x000a_RFC Persona fisica 13 posiciones_x000a_RFC persona moral 12 posiciones " sqref="F10:J10" xr:uid="{5C56F043-0E74-460F-9397-9D8CAF4BB36A}">
      <formula1>12</formula1>
      <formula2>13</formula2>
    </dataValidation>
    <dataValidation type="textLength" allowBlank="1" showErrorMessage="1" errorTitle="Validación de Información" error="Esta celda puede ser utilizada desde 1 a 40 caracteres._x000a__x000a_Por favor verifique su información" sqref="T10:AE10" xr:uid="{3FD61FF6-C9FD-4479-A03D-C26AC2CFDCE1}">
      <formula1>1</formula1>
      <formula2>40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ErrorMessage="1" errorTitle="Validación de Información" error="Los unicos valores permitidos se encuentran en la lista desplegable._x000a__x000a_Por favor valide su información y vuelva a intentarlo" xr:uid="{F9DFDBF5-99A1-4654-A97F-A66BB0661113}">
          <x14:formula1>
            <xm:f>Catalogos!$AZ$2:$AZ$10</xm:f>
          </x14:formula1>
          <xm:sqref>BM13</xm:sqref>
        </x14:dataValidation>
        <x14:dataValidation type="list" allowBlank="1" showErrorMessage="1" errorTitle="Validación de Datos" error="Los unicos valores permitidos se encuentran en la lista desplegable, elija un valor de la lista nuevamente o verifique su información" xr:uid="{22F6E66D-0002-4DF6-BBE7-5F0B36E2B4D7}">
          <x14:formula1>
            <xm:f>Catalogos!$H$2:$H$23</xm:f>
          </x14:formula1>
          <xm:sqref>O23:Y23</xm:sqref>
        </x14:dataValidation>
        <x14:dataValidation type="list" allowBlank="1" showErrorMessage="1" errorTitle="Validación de Información" error="Los unicos valores permitidos se encuentran en la lista desplegable, por favor verifique su información y vuelva a intentarlo" xr:uid="{C06E1B60-6FF5-42DB-B44C-53164F3CA74F}">
          <x14:formula1>
            <xm:f>Catalogos!$BT$2:$BT$59</xm:f>
          </x14:formula1>
          <xm:sqref>L10</xm:sqref>
        </x14:dataValidation>
        <x14:dataValidation type="list" allowBlank="1" showErrorMessage="1" errorTitle="Validación de Datos" error="Los unicos valores permitidos se encuentran en la lista desplegable de esta celda._x000a__x000a_Por favor verifique su información" xr:uid="{F3B96F01-9298-4D6E-841E-38940044A284}">
          <x14:formula1>
            <xm:f>Catalogos!$T$2:$T$179</xm:f>
          </x14:formula1>
          <xm:sqref>AI39:AS41</xm:sqref>
        </x14:dataValidation>
        <x14:dataValidation type="list" allowBlank="1" showErrorMessage="1" errorTitle="Validación de Datos" error="Los unicos valores permitidos se encuentran en la lista desplegable, elija un valor de la lista nuevamente o verifique su información" xr:uid="{032C115C-9A06-4B58-948D-BF0FD59925A8}">
          <x14:formula1>
            <xm:f>Catalogos!$T$2:$T$179</xm:f>
          </x14:formula1>
          <xm:sqref>O24:Y24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65DD-6D2E-4C55-97E0-B04D6DA7BCD5}">
  <sheetPr>
    <tabColor theme="4" tint="-0.249977111117893"/>
  </sheetPr>
  <dimension ref="A1:GW55"/>
  <sheetViews>
    <sheetView zoomScale="85" zoomScaleNormal="85" workbookViewId="0">
      <selection activeCell="AA13" sqref="AA13"/>
    </sheetView>
  </sheetViews>
  <sheetFormatPr baseColWidth="10" defaultColWidth="11.42578125" defaultRowHeight="15" x14ac:dyDescent="0.25"/>
  <cols>
    <col min="1" max="1" width="8.7109375" customWidth="1"/>
    <col min="2" max="14" width="3.42578125" customWidth="1"/>
    <col min="15" max="15" width="5.28515625" customWidth="1"/>
    <col min="16" max="16" width="8.5703125" customWidth="1"/>
    <col min="17" max="31" width="3.42578125" customWidth="1"/>
    <col min="32" max="32" width="11.85546875" customWidth="1"/>
    <col min="33" max="91" width="3.42578125" customWidth="1"/>
    <col min="92" max="92" width="8.85546875" customWidth="1"/>
    <col min="93" max="97" width="3.42578125" customWidth="1"/>
    <col min="98" max="98" width="4.28515625" customWidth="1"/>
    <col min="99" max="223" width="3.42578125" customWidth="1"/>
    <col min="224" max="240" width="11.42578125" customWidth="1"/>
    <col min="241" max="261" width="3.42578125" customWidth="1"/>
  </cols>
  <sheetData>
    <row r="1" spans="1:204" x14ac:dyDescent="0.25">
      <c r="A1" s="9" t="s">
        <v>708</v>
      </c>
      <c r="B1" s="194"/>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c r="DT1" s="130"/>
      <c r="DU1" s="130"/>
      <c r="DV1" s="130"/>
      <c r="DW1" s="130"/>
      <c r="DX1" s="130"/>
      <c r="DY1" s="130"/>
      <c r="DZ1" s="130"/>
      <c r="EA1" s="130"/>
      <c r="EB1" s="130"/>
      <c r="EC1" s="130"/>
      <c r="ED1" s="130"/>
      <c r="EE1" s="130"/>
      <c r="EF1" s="130"/>
      <c r="EG1" s="130"/>
      <c r="EH1" s="130"/>
      <c r="EI1" s="130"/>
      <c r="EJ1" s="130"/>
      <c r="EK1" s="130"/>
      <c r="EL1" s="130"/>
      <c r="EM1" s="130"/>
      <c r="EN1" s="130"/>
      <c r="EO1" s="130"/>
      <c r="EP1" s="130"/>
      <c r="EQ1" s="130"/>
      <c r="ER1" s="130"/>
      <c r="ES1" s="130"/>
      <c r="ET1" s="130"/>
      <c r="EU1" s="130"/>
      <c r="EV1" s="130"/>
      <c r="EW1" s="130"/>
      <c r="EX1" s="130"/>
      <c r="EY1" s="130"/>
      <c r="EZ1" s="130"/>
      <c r="FA1" s="130"/>
      <c r="FB1" s="130"/>
      <c r="FC1" s="130"/>
      <c r="FD1" s="130"/>
      <c r="FE1" s="130"/>
      <c r="FF1" s="130"/>
      <c r="FG1" s="130"/>
      <c r="FH1" s="130"/>
      <c r="FI1" s="130"/>
      <c r="FJ1" s="130"/>
      <c r="FK1" s="130"/>
      <c r="FL1" s="130"/>
      <c r="FM1" s="130"/>
      <c r="FN1" s="130"/>
      <c r="FO1" s="130"/>
      <c r="FP1" s="130"/>
      <c r="FQ1" s="130"/>
      <c r="FR1" s="130"/>
      <c r="FS1" s="130"/>
      <c r="FT1" s="130"/>
      <c r="FU1" s="130"/>
      <c r="FV1" s="130"/>
      <c r="FW1" s="130"/>
      <c r="FX1" s="130"/>
      <c r="FY1" s="130"/>
      <c r="FZ1" s="130"/>
      <c r="GA1" s="130"/>
      <c r="GB1" s="130"/>
      <c r="GC1" s="130"/>
      <c r="GD1" s="130"/>
      <c r="GE1" s="130"/>
      <c r="GF1" s="130"/>
      <c r="GG1" s="130"/>
      <c r="GH1" s="130"/>
      <c r="GI1" s="130"/>
      <c r="GJ1" s="130"/>
      <c r="GK1" s="130"/>
      <c r="GL1" s="130"/>
      <c r="GM1" s="130"/>
      <c r="GN1" s="130"/>
      <c r="GO1" s="130"/>
      <c r="GP1" s="130"/>
      <c r="GQ1" s="130"/>
      <c r="GR1" s="130"/>
      <c r="GS1" s="130"/>
      <c r="GT1" s="130"/>
      <c r="GU1" s="130"/>
      <c r="GV1" s="8"/>
    </row>
    <row r="2" spans="1:204" ht="14.45" customHeight="1" x14ac:dyDescent="0.25">
      <c r="A2" s="9" t="s">
        <v>727</v>
      </c>
      <c r="B2" s="194"/>
      <c r="C2" s="195">
        <v>5</v>
      </c>
      <c r="D2" s="196" t="s">
        <v>719</v>
      </c>
      <c r="E2" s="196"/>
      <c r="F2" s="196"/>
      <c r="G2" s="196"/>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c r="AI2" s="196"/>
      <c r="AJ2" s="196"/>
      <c r="AK2" s="196"/>
      <c r="AL2" s="196"/>
      <c r="AM2" s="196"/>
      <c r="AN2" s="196"/>
      <c r="AO2" s="196"/>
      <c r="AP2" s="196"/>
      <c r="AQ2" s="196"/>
      <c r="AR2" s="196"/>
      <c r="AS2" s="196"/>
      <c r="AT2" s="196"/>
      <c r="AU2" s="196"/>
      <c r="AV2" s="196"/>
      <c r="AW2" s="196"/>
      <c r="AX2" s="196"/>
      <c r="AY2" s="196"/>
      <c r="AZ2" s="196"/>
      <c r="BA2" s="196"/>
      <c r="BB2" s="196"/>
      <c r="BC2" s="196"/>
      <c r="BD2" s="196"/>
      <c r="BE2" s="196"/>
      <c r="BF2" s="196"/>
      <c r="BG2" s="196"/>
      <c r="BH2" s="196"/>
      <c r="BI2" s="196"/>
      <c r="BJ2" s="196"/>
      <c r="BK2" s="196"/>
      <c r="BL2" s="196"/>
      <c r="BM2" s="196"/>
      <c r="BN2" s="196"/>
      <c r="BO2" s="196"/>
      <c r="BP2" s="196"/>
      <c r="BQ2" s="196"/>
      <c r="BR2" s="196"/>
      <c r="BS2" s="196"/>
      <c r="BT2" s="196"/>
      <c r="BU2" s="196"/>
      <c r="BV2" s="196"/>
      <c r="BW2" s="196"/>
      <c r="BX2" s="196"/>
      <c r="BY2" s="196"/>
      <c r="BZ2" s="196"/>
      <c r="CA2" s="19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8"/>
      <c r="GV2" s="8"/>
    </row>
    <row r="3" spans="1:204" ht="14.45" customHeight="1" x14ac:dyDescent="0.25">
      <c r="A3" s="9" t="s">
        <v>774</v>
      </c>
      <c r="B3" s="194"/>
      <c r="C3" s="195"/>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6"/>
      <c r="AN3" s="196"/>
      <c r="AO3" s="196"/>
      <c r="AP3" s="196"/>
      <c r="AQ3" s="196"/>
      <c r="AR3" s="196"/>
      <c r="AS3" s="196"/>
      <c r="AT3" s="196"/>
      <c r="AU3" s="196"/>
      <c r="AV3" s="196"/>
      <c r="AW3" s="196"/>
      <c r="AX3" s="196"/>
      <c r="AY3" s="196"/>
      <c r="AZ3" s="196"/>
      <c r="BA3" s="196"/>
      <c r="BB3" s="196"/>
      <c r="BC3" s="196"/>
      <c r="BD3" s="196"/>
      <c r="BE3" s="196"/>
      <c r="BF3" s="196"/>
      <c r="BG3" s="196"/>
      <c r="BH3" s="196"/>
      <c r="BI3" s="196"/>
      <c r="BJ3" s="196"/>
      <c r="BK3" s="196"/>
      <c r="BL3" s="196"/>
      <c r="BM3" s="196"/>
      <c r="BN3" s="196"/>
      <c r="BO3" s="196"/>
      <c r="BP3" s="196"/>
      <c r="BQ3" s="196"/>
      <c r="BR3" s="196"/>
      <c r="BS3" s="196"/>
      <c r="BT3" s="196"/>
      <c r="BU3" s="196"/>
      <c r="BV3" s="196"/>
      <c r="BW3" s="196"/>
      <c r="BX3" s="196"/>
      <c r="BY3" s="196"/>
      <c r="BZ3" s="196"/>
      <c r="CA3" s="19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8"/>
      <c r="GV3" s="8"/>
    </row>
    <row r="4" spans="1:204" ht="14.45" customHeight="1" x14ac:dyDescent="0.25">
      <c r="A4" s="9" t="s">
        <v>772</v>
      </c>
      <c r="B4" s="194"/>
      <c r="C4" s="195"/>
      <c r="D4" s="196"/>
      <c r="E4" s="196"/>
      <c r="F4" s="196"/>
      <c r="G4" s="196"/>
      <c r="H4" s="196"/>
      <c r="I4" s="196"/>
      <c r="J4" s="196"/>
      <c r="K4" s="196"/>
      <c r="L4" s="196"/>
      <c r="M4" s="196"/>
      <c r="N4" s="196"/>
      <c r="O4" s="196"/>
      <c r="P4" s="196"/>
      <c r="Q4" s="196"/>
      <c r="R4" s="196"/>
      <c r="S4" s="196"/>
      <c r="T4" s="196"/>
      <c r="U4" s="196"/>
      <c r="V4" s="196"/>
      <c r="W4" s="196"/>
      <c r="X4" s="196"/>
      <c r="Y4" s="196"/>
      <c r="Z4" s="196"/>
      <c r="AA4" s="196"/>
      <c r="AB4" s="196"/>
      <c r="AC4" s="196"/>
      <c r="AD4" s="196"/>
      <c r="AE4" s="196"/>
      <c r="AF4" s="196"/>
      <c r="AG4" s="196"/>
      <c r="AH4" s="196"/>
      <c r="AI4" s="196"/>
      <c r="AJ4" s="196"/>
      <c r="AK4" s="196"/>
      <c r="AL4" s="196"/>
      <c r="AM4" s="196"/>
      <c r="AN4" s="196"/>
      <c r="AO4" s="196"/>
      <c r="AP4" s="196"/>
      <c r="AQ4" s="196"/>
      <c r="AR4" s="196"/>
      <c r="AS4" s="196"/>
      <c r="AT4" s="196"/>
      <c r="AU4" s="196"/>
      <c r="AV4" s="196"/>
      <c r="AW4" s="196"/>
      <c r="AX4" s="196"/>
      <c r="AY4" s="196"/>
      <c r="AZ4" s="196"/>
      <c r="BA4" s="196"/>
      <c r="BB4" s="196"/>
      <c r="BC4" s="196"/>
      <c r="BD4" s="196"/>
      <c r="BE4" s="196"/>
      <c r="BF4" s="196"/>
      <c r="BG4" s="196"/>
      <c r="BH4" s="196"/>
      <c r="BI4" s="196"/>
      <c r="BJ4" s="196"/>
      <c r="BK4" s="196"/>
      <c r="BL4" s="196"/>
      <c r="BM4" s="196"/>
      <c r="BN4" s="196"/>
      <c r="BO4" s="196"/>
      <c r="BP4" s="196"/>
      <c r="BQ4" s="196"/>
      <c r="BR4" s="196"/>
      <c r="BS4" s="196"/>
      <c r="BT4" s="196"/>
      <c r="BU4" s="196"/>
      <c r="BV4" s="196"/>
      <c r="BW4" s="196"/>
      <c r="BX4" s="196"/>
      <c r="BY4" s="196"/>
      <c r="BZ4" s="196"/>
      <c r="CA4" s="19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8"/>
      <c r="GV4" s="8"/>
    </row>
    <row r="5" spans="1:204" x14ac:dyDescent="0.25">
      <c r="A5" s="9" t="s">
        <v>773</v>
      </c>
      <c r="B5" s="194"/>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c r="DT5" s="130"/>
      <c r="DU5" s="130"/>
      <c r="DV5" s="130"/>
      <c r="DW5" s="130"/>
      <c r="DX5" s="130"/>
      <c r="DY5" s="130"/>
      <c r="DZ5" s="130"/>
      <c r="EA5" s="130"/>
      <c r="EB5" s="130"/>
      <c r="EC5" s="130"/>
      <c r="ED5" s="130"/>
      <c r="EE5" s="130"/>
      <c r="EF5" s="130"/>
      <c r="EG5" s="130"/>
      <c r="EH5" s="130"/>
      <c r="EI5" s="130"/>
      <c r="EJ5" s="130"/>
      <c r="EK5" s="130"/>
      <c r="EL5" s="130"/>
      <c r="EM5" s="130"/>
      <c r="EN5" s="130"/>
      <c r="EO5" s="130"/>
      <c r="EP5" s="130"/>
      <c r="EQ5" s="130"/>
      <c r="ER5" s="130"/>
      <c r="ES5" s="130"/>
      <c r="ET5" s="130"/>
      <c r="EU5" s="130"/>
      <c r="EV5" s="130"/>
      <c r="EW5" s="130"/>
      <c r="EX5" s="130"/>
      <c r="EY5" s="130"/>
      <c r="EZ5" s="130"/>
      <c r="FA5" s="130"/>
      <c r="FB5" s="130"/>
      <c r="FC5" s="130"/>
      <c r="FD5" s="130"/>
      <c r="FE5" s="130"/>
      <c r="FF5" s="130"/>
      <c r="FG5" s="130"/>
      <c r="FH5" s="130"/>
      <c r="FI5" s="130"/>
      <c r="FJ5" s="130"/>
      <c r="FK5" s="130"/>
      <c r="FL5" s="130"/>
      <c r="FM5" s="130"/>
      <c r="FN5" s="130"/>
      <c r="FO5" s="130"/>
      <c r="FP5" s="130"/>
      <c r="FQ5" s="130"/>
      <c r="FR5" s="130"/>
      <c r="FS5" s="130"/>
      <c r="FT5" s="130"/>
      <c r="FU5" s="130"/>
      <c r="FV5" s="130"/>
      <c r="FW5" s="130"/>
      <c r="FX5" s="130"/>
      <c r="FY5" s="130"/>
      <c r="FZ5" s="130"/>
      <c r="GA5" s="130"/>
      <c r="GB5" s="130"/>
      <c r="GC5" s="130"/>
      <c r="GD5" s="130"/>
      <c r="GE5" s="130"/>
      <c r="GF5" s="130"/>
      <c r="GG5" s="130"/>
      <c r="GH5" s="130"/>
      <c r="GI5" s="130"/>
      <c r="GJ5" s="130"/>
      <c r="GK5" s="130"/>
      <c r="GL5" s="130"/>
      <c r="GM5" s="130"/>
      <c r="GN5" s="130"/>
      <c r="GO5" s="130"/>
      <c r="GP5" s="130"/>
      <c r="GQ5" s="130"/>
      <c r="GR5" s="130"/>
      <c r="GS5" s="130"/>
      <c r="GT5" s="130"/>
      <c r="GU5" s="130"/>
      <c r="GV5" s="8"/>
    </row>
    <row r="6" spans="1:204" ht="15.75" thickBot="1" x14ac:dyDescent="0.3">
      <c r="A6" s="9" t="s">
        <v>775</v>
      </c>
      <c r="B6" s="194"/>
      <c r="GV6" s="8"/>
    </row>
    <row r="7" spans="1:204" ht="19.5" x14ac:dyDescent="0.3">
      <c r="A7" s="9" t="s">
        <v>779</v>
      </c>
      <c r="B7" s="194"/>
      <c r="E7" s="136" t="s">
        <v>757</v>
      </c>
      <c r="F7" s="137"/>
      <c r="G7" s="137"/>
      <c r="H7" s="137"/>
      <c r="I7" s="137"/>
      <c r="J7" s="137"/>
      <c r="K7" s="137"/>
      <c r="L7" s="137"/>
      <c r="M7" s="137"/>
      <c r="N7" s="137"/>
      <c r="O7" s="137"/>
      <c r="P7" s="137"/>
      <c r="Q7" s="137"/>
      <c r="R7" s="137"/>
      <c r="S7" s="137"/>
      <c r="T7" s="137"/>
      <c r="U7" s="137"/>
      <c r="V7" s="137"/>
      <c r="W7" s="137"/>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7"/>
      <c r="BK7" s="10"/>
      <c r="BL7" s="136" t="s">
        <v>745</v>
      </c>
      <c r="BM7" s="137"/>
      <c r="BN7" s="137"/>
      <c r="BO7" s="137"/>
      <c r="BP7" s="137"/>
      <c r="BQ7" s="137"/>
      <c r="BR7" s="137"/>
      <c r="BS7" s="137"/>
      <c r="BT7" s="137"/>
      <c r="BU7" s="137"/>
      <c r="BV7" s="137"/>
      <c r="BW7" s="137"/>
      <c r="BX7" s="137"/>
      <c r="BY7" s="137"/>
      <c r="BZ7" s="197"/>
      <c r="GV7" s="8"/>
    </row>
    <row r="8" spans="1:204" ht="15.75" thickBot="1" x14ac:dyDescent="0.3">
      <c r="A8" s="9" t="s">
        <v>775</v>
      </c>
      <c r="B8" s="194"/>
      <c r="E8" s="18"/>
      <c r="AX8" s="19"/>
      <c r="BL8" s="18"/>
      <c r="BZ8" s="19"/>
      <c r="GV8" s="8"/>
    </row>
    <row r="9" spans="1:204" ht="15.75" thickBot="1" x14ac:dyDescent="0.3">
      <c r="A9" s="9" t="s">
        <v>769</v>
      </c>
      <c r="B9" s="194"/>
      <c r="E9" s="18"/>
      <c r="F9" s="181" t="s">
        <v>823</v>
      </c>
      <c r="G9" s="182"/>
      <c r="H9" s="182"/>
      <c r="I9" s="182"/>
      <c r="J9" s="183"/>
      <c r="L9" s="184" t="s">
        <v>729</v>
      </c>
      <c r="M9" s="185"/>
      <c r="N9" s="185"/>
      <c r="O9" s="185"/>
      <c r="P9" s="185"/>
      <c r="Q9" s="185"/>
      <c r="R9" s="24" t="str">
        <f>IFERROR(LOOKUP(MATCH(L10,Catalogos!$BT$2:$BT$59,0),Catalogos!$A$2:$A$59,Catalogos!$BR$2:$BR$59),"")</f>
        <v/>
      </c>
      <c r="T9" s="181" t="s">
        <v>730</v>
      </c>
      <c r="U9" s="182"/>
      <c r="V9" s="182"/>
      <c r="W9" s="182"/>
      <c r="X9" s="182"/>
      <c r="Y9" s="182"/>
      <c r="Z9" s="182"/>
      <c r="AA9" s="182"/>
      <c r="AB9" s="182"/>
      <c r="AC9" s="182"/>
      <c r="AD9" s="182"/>
      <c r="AE9" s="183"/>
      <c r="AG9" s="181" t="s">
        <v>822</v>
      </c>
      <c r="AH9" s="182"/>
      <c r="AI9" s="182"/>
      <c r="AJ9" s="182"/>
      <c r="AK9" s="182"/>
      <c r="AL9" s="182"/>
      <c r="AM9" s="182"/>
      <c r="AN9" s="182"/>
      <c r="AO9" s="182"/>
      <c r="AP9" s="182"/>
      <c r="AQ9" s="182"/>
      <c r="AR9" s="182"/>
      <c r="AS9" s="182"/>
      <c r="AT9" s="182"/>
      <c r="AU9" s="182"/>
      <c r="AV9" s="182"/>
      <c r="AW9" s="183"/>
      <c r="AX9" s="19"/>
      <c r="BL9" s="18"/>
      <c r="BO9" s="184" t="s">
        <v>732</v>
      </c>
      <c r="BP9" s="185"/>
      <c r="BQ9" s="186"/>
      <c r="BT9" s="184" t="s">
        <v>733</v>
      </c>
      <c r="BU9" s="185"/>
      <c r="BV9" s="185"/>
      <c r="BW9" s="186"/>
      <c r="BZ9" s="19"/>
      <c r="GV9" s="8"/>
    </row>
    <row r="10" spans="1:204" x14ac:dyDescent="0.25">
      <c r="A10" s="9" t="s">
        <v>776</v>
      </c>
      <c r="B10" s="194"/>
      <c r="E10" s="18"/>
      <c r="F10" s="106" t="s">
        <v>900</v>
      </c>
      <c r="G10" s="107"/>
      <c r="H10" s="107"/>
      <c r="I10" s="107"/>
      <c r="J10" s="108"/>
      <c r="L10" s="109"/>
      <c r="M10" s="110"/>
      <c r="N10" s="110"/>
      <c r="O10" s="110"/>
      <c r="P10" s="110"/>
      <c r="Q10" s="110"/>
      <c r="R10" s="111"/>
      <c r="T10" s="112"/>
      <c r="U10" s="113"/>
      <c r="V10" s="113"/>
      <c r="W10" s="113"/>
      <c r="X10" s="113"/>
      <c r="Y10" s="113"/>
      <c r="Z10" s="113"/>
      <c r="AA10" s="113"/>
      <c r="AB10" s="113"/>
      <c r="AC10" s="113"/>
      <c r="AD10" s="113"/>
      <c r="AE10" s="114"/>
      <c r="AG10" s="109" t="s">
        <v>901</v>
      </c>
      <c r="AH10" s="110"/>
      <c r="AI10" s="110"/>
      <c r="AJ10" s="110"/>
      <c r="AK10" s="110"/>
      <c r="AL10" s="110"/>
      <c r="AM10" s="110"/>
      <c r="AN10" s="110"/>
      <c r="AO10" s="110"/>
      <c r="AP10" s="110"/>
      <c r="AQ10" s="110"/>
      <c r="AR10" s="110"/>
      <c r="AS10" s="110"/>
      <c r="AT10" s="110"/>
      <c r="AU10" s="110"/>
      <c r="AV10" s="110"/>
      <c r="AW10" s="111"/>
      <c r="AX10" s="19"/>
      <c r="BL10" s="18"/>
      <c r="BO10" s="191"/>
      <c r="BP10" s="192"/>
      <c r="BQ10" s="193"/>
      <c r="BT10" s="191"/>
      <c r="BU10" s="192"/>
      <c r="BV10" s="192"/>
      <c r="BW10" s="193"/>
      <c r="BZ10" s="19"/>
      <c r="GV10" s="8"/>
    </row>
    <row r="11" spans="1:204" ht="15.75" thickBot="1" x14ac:dyDescent="0.3">
      <c r="A11" s="9" t="s">
        <v>775</v>
      </c>
      <c r="B11" s="194"/>
      <c r="E11" s="18"/>
      <c r="AX11" s="19"/>
      <c r="BL11" s="18"/>
      <c r="BZ11" s="19"/>
      <c r="GV11" s="8"/>
    </row>
    <row r="12" spans="1:204" ht="15.75" thickBot="1" x14ac:dyDescent="0.3">
      <c r="A12" s="9" t="s">
        <v>770</v>
      </c>
      <c r="B12" s="194"/>
      <c r="E12" s="18"/>
      <c r="F12" s="181" t="s">
        <v>702</v>
      </c>
      <c r="G12" s="182"/>
      <c r="H12" s="182"/>
      <c r="I12" s="182"/>
      <c r="J12" s="182"/>
      <c r="K12" s="182"/>
      <c r="L12" s="182"/>
      <c r="M12" s="182"/>
      <c r="N12" s="182"/>
      <c r="O12" s="182"/>
      <c r="P12" s="182"/>
      <c r="Q12" s="182"/>
      <c r="R12" s="182"/>
      <c r="S12" s="182"/>
      <c r="T12" s="182"/>
      <c r="U12" s="182"/>
      <c r="V12" s="182"/>
      <c r="W12" s="182"/>
      <c r="X12" s="183"/>
      <c r="AA12" s="181" t="s">
        <v>820</v>
      </c>
      <c r="AB12" s="182"/>
      <c r="AC12" s="182"/>
      <c r="AD12" s="182"/>
      <c r="AE12" s="183"/>
      <c r="AG12" s="184" t="s">
        <v>821</v>
      </c>
      <c r="AH12" s="185"/>
      <c r="AI12" s="185"/>
      <c r="AJ12" s="185"/>
      <c r="AK12" s="185"/>
      <c r="AL12" s="185"/>
      <c r="AM12" s="185"/>
      <c r="AN12" s="185"/>
      <c r="AO12" s="185"/>
      <c r="AP12" s="185"/>
      <c r="AQ12" s="185"/>
      <c r="AR12" s="185"/>
      <c r="AS12" s="185"/>
      <c r="AT12" s="185"/>
      <c r="AU12" s="185"/>
      <c r="AV12" s="185"/>
      <c r="AW12" s="186"/>
      <c r="AX12" s="19"/>
      <c r="BL12" s="18"/>
      <c r="BM12" s="184" t="s">
        <v>731</v>
      </c>
      <c r="BN12" s="185"/>
      <c r="BO12" s="185"/>
      <c r="BP12" s="185"/>
      <c r="BQ12" s="185"/>
      <c r="BR12" s="185"/>
      <c r="BS12" s="185"/>
      <c r="BT12" s="185"/>
      <c r="BU12" s="185"/>
      <c r="BV12" s="185"/>
      <c r="BW12" s="185"/>
      <c r="BX12" s="185"/>
      <c r="BY12" s="186"/>
      <c r="BZ12" s="19"/>
      <c r="GV12" s="26" t="str">
        <f>IFERROR(LOOKUP(MATCH(BM13,Catalogos!$AZ$2:$AZ$10,0),Catalogos!$A$2:$A$8,Catalogos!$AX$2:$AX$10),"")</f>
        <v/>
      </c>
    </row>
    <row r="13" spans="1:204" x14ac:dyDescent="0.25">
      <c r="A13" s="9" t="s">
        <v>777</v>
      </c>
      <c r="B13" s="194"/>
      <c r="E13" s="18"/>
      <c r="F13" s="187"/>
      <c r="G13" s="188"/>
      <c r="H13" s="188"/>
      <c r="I13" s="188"/>
      <c r="J13" s="188"/>
      <c r="K13" s="188"/>
      <c r="L13" s="188"/>
      <c r="M13" s="188"/>
      <c r="N13" s="188"/>
      <c r="O13" s="188"/>
      <c r="P13" s="188"/>
      <c r="Q13" s="188"/>
      <c r="R13" s="188"/>
      <c r="S13" s="188"/>
      <c r="T13" s="188"/>
      <c r="U13" s="188"/>
      <c r="V13" s="188"/>
      <c r="W13" s="188"/>
      <c r="X13" s="189"/>
      <c r="AA13" s="115" t="s">
        <v>903</v>
      </c>
      <c r="AB13" s="71"/>
      <c r="AC13" s="71"/>
      <c r="AD13" s="71"/>
      <c r="AE13" s="116"/>
      <c r="AG13" s="117" t="s">
        <v>902</v>
      </c>
      <c r="AH13" s="59"/>
      <c r="AI13" s="59"/>
      <c r="AJ13" s="59"/>
      <c r="AK13" s="59"/>
      <c r="AL13" s="59"/>
      <c r="AM13" s="59"/>
      <c r="AN13" s="59"/>
      <c r="AO13" s="59"/>
      <c r="AP13" s="59"/>
      <c r="AQ13" s="59"/>
      <c r="AR13" s="59"/>
      <c r="AS13" s="59"/>
      <c r="AT13" s="59"/>
      <c r="AU13" s="59"/>
      <c r="AV13" s="59"/>
      <c r="AW13" s="118"/>
      <c r="AX13" s="51" t="str">
        <f>IF(AG13="","",MID(AG13,1,3))</f>
        <v>601</v>
      </c>
      <c r="BL13" s="18"/>
      <c r="BM13" s="190"/>
      <c r="BN13" s="190"/>
      <c r="BO13" s="190"/>
      <c r="BP13" s="190"/>
      <c r="BQ13" s="190"/>
      <c r="BR13" s="190"/>
      <c r="BS13" s="190"/>
      <c r="BT13" s="190"/>
      <c r="BU13" s="190"/>
      <c r="BV13" s="190"/>
      <c r="BW13" s="190"/>
      <c r="BX13" s="190"/>
      <c r="BY13" s="190"/>
      <c r="BZ13" s="56" t="str">
        <f>IF(BM13="","",MID(BM13,1,2))</f>
        <v/>
      </c>
      <c r="GV13" s="8"/>
    </row>
    <row r="14" spans="1:204" ht="15.75" thickBot="1" x14ac:dyDescent="0.3">
      <c r="A14" s="9" t="s">
        <v>775</v>
      </c>
      <c r="B14" s="194"/>
      <c r="E14" s="21"/>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3"/>
      <c r="BL14" s="18"/>
      <c r="BZ14" s="19"/>
      <c r="GV14" s="8"/>
    </row>
    <row r="15" spans="1:204" ht="15.75" thickBot="1" x14ac:dyDescent="0.3">
      <c r="A15" s="9" t="s">
        <v>771</v>
      </c>
      <c r="B15" s="194"/>
      <c r="BL15" s="18"/>
      <c r="BM15" s="184" t="s">
        <v>728</v>
      </c>
      <c r="BN15" s="185"/>
      <c r="BO15" s="185"/>
      <c r="BP15" s="185"/>
      <c r="BQ15" s="185"/>
      <c r="BR15" s="185"/>
      <c r="BS15" s="185"/>
      <c r="BT15" s="185"/>
      <c r="BU15" s="185"/>
      <c r="BV15" s="185"/>
      <c r="BW15" s="185"/>
      <c r="BX15" s="185"/>
      <c r="BY15" s="186"/>
      <c r="BZ15" s="19"/>
      <c r="GV15" s="8"/>
    </row>
    <row r="16" spans="1:204" x14ac:dyDescent="0.25">
      <c r="A16" s="9" t="s">
        <v>778</v>
      </c>
      <c r="B16" s="194"/>
      <c r="BL16" s="18"/>
      <c r="BM16" s="191"/>
      <c r="BN16" s="192"/>
      <c r="BO16" s="192"/>
      <c r="BP16" s="192"/>
      <c r="BQ16" s="192"/>
      <c r="BR16" s="192"/>
      <c r="BS16" s="192"/>
      <c r="BT16" s="192"/>
      <c r="BU16" s="192"/>
      <c r="BV16" s="192"/>
      <c r="BW16" s="192"/>
      <c r="BX16" s="192"/>
      <c r="BY16" s="193"/>
      <c r="BZ16" s="19"/>
      <c r="GV16" s="8"/>
    </row>
    <row r="17" spans="1:204" ht="15.75" thickBot="1" x14ac:dyDescent="0.3">
      <c r="A17" s="9" t="s">
        <v>775</v>
      </c>
      <c r="B17" s="194"/>
      <c r="BL17" s="21"/>
      <c r="BM17" s="22"/>
      <c r="BN17" s="22"/>
      <c r="BO17" s="22"/>
      <c r="BP17" s="22"/>
      <c r="BQ17" s="22"/>
      <c r="BR17" s="22"/>
      <c r="BS17" s="22"/>
      <c r="BT17" s="22"/>
      <c r="BU17" s="22"/>
      <c r="BV17" s="22"/>
      <c r="BW17" s="22"/>
      <c r="BX17" s="22"/>
      <c r="BY17" s="22"/>
      <c r="BZ17" s="23"/>
      <c r="GV17" s="8"/>
    </row>
    <row r="18" spans="1:204" ht="15.75" thickBot="1" x14ac:dyDescent="0.3">
      <c r="A18" s="9" t="s">
        <v>775</v>
      </c>
      <c r="B18" s="194"/>
      <c r="GV18" s="8"/>
    </row>
    <row r="19" spans="1:204" ht="19.5" x14ac:dyDescent="0.3">
      <c r="A19" s="9" t="s">
        <v>780</v>
      </c>
      <c r="B19" s="194"/>
      <c r="E19" s="136" t="s">
        <v>759</v>
      </c>
      <c r="F19" s="137"/>
      <c r="G19" s="137"/>
      <c r="H19" s="137"/>
      <c r="I19" s="137"/>
      <c r="J19" s="137"/>
      <c r="K19" s="137"/>
      <c r="L19" s="137"/>
      <c r="M19" s="137"/>
      <c r="N19" s="137"/>
      <c r="O19" s="137"/>
      <c r="P19" s="137"/>
      <c r="Q19" s="137"/>
      <c r="R19" s="137"/>
      <c r="S19" s="137"/>
      <c r="T19" s="137"/>
      <c r="U19" s="137"/>
      <c r="V19" s="137"/>
      <c r="W19" s="137"/>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7"/>
      <c r="BL19" s="136" t="s">
        <v>744</v>
      </c>
      <c r="BM19" s="137"/>
      <c r="BN19" s="137"/>
      <c r="BO19" s="137"/>
      <c r="BP19" s="137"/>
      <c r="BQ19" s="137"/>
      <c r="BR19" s="137"/>
      <c r="BS19" s="137"/>
      <c r="BT19" s="137"/>
      <c r="BU19" s="137"/>
      <c r="BV19" s="137"/>
      <c r="BW19" s="137"/>
      <c r="BX19" s="137"/>
      <c r="BY19" s="137"/>
      <c r="BZ19" s="197"/>
      <c r="CC19" s="136" t="s">
        <v>843</v>
      </c>
      <c r="CD19" s="137"/>
      <c r="CE19" s="137"/>
      <c r="CF19" s="137"/>
      <c r="CG19" s="137"/>
      <c r="CH19" s="137"/>
      <c r="CI19" s="137"/>
      <c r="CJ19" s="137"/>
      <c r="CK19" s="137"/>
      <c r="CL19" s="137"/>
      <c r="CM19" s="137"/>
      <c r="CN19" s="137"/>
      <c r="CO19" s="137"/>
      <c r="CP19" s="137"/>
      <c r="CQ19" s="137"/>
      <c r="CR19" s="137"/>
      <c r="CS19" s="137"/>
      <c r="CT19" s="197"/>
      <c r="GV19" s="8"/>
    </row>
    <row r="20" spans="1:204" ht="15.75" thickBot="1" x14ac:dyDescent="0.3">
      <c r="A20" s="9" t="s">
        <v>775</v>
      </c>
      <c r="B20" s="194"/>
      <c r="E20" s="18"/>
      <c r="BJ20" s="19"/>
      <c r="BL20" s="18"/>
      <c r="BZ20" s="19"/>
      <c r="CC20" s="18"/>
      <c r="CT20" s="19"/>
      <c r="GV20" s="8"/>
    </row>
    <row r="21" spans="1:204" ht="24.95" customHeight="1" thickBot="1" x14ac:dyDescent="0.3">
      <c r="A21" s="9" t="s">
        <v>781</v>
      </c>
      <c r="B21" s="194"/>
      <c r="E21" s="18"/>
      <c r="F21" s="204" t="s">
        <v>758</v>
      </c>
      <c r="G21" s="205"/>
      <c r="H21" s="205"/>
      <c r="I21" s="205"/>
      <c r="J21" s="205"/>
      <c r="K21" s="205"/>
      <c r="L21" s="205"/>
      <c r="M21" s="205"/>
      <c r="N21" s="205"/>
      <c r="O21" s="205"/>
      <c r="P21" s="205"/>
      <c r="Q21" s="205"/>
      <c r="R21" s="205"/>
      <c r="S21" s="205"/>
      <c r="T21" s="205"/>
      <c r="U21" s="205"/>
      <c r="V21" s="205"/>
      <c r="W21" s="205"/>
      <c r="X21" s="205"/>
      <c r="Y21" s="206"/>
      <c r="AB21" s="132" t="s">
        <v>760</v>
      </c>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4"/>
      <c r="BJ21" s="19"/>
      <c r="BL21" s="18"/>
      <c r="BM21" s="219" t="s">
        <v>734</v>
      </c>
      <c r="BN21" s="220"/>
      <c r="BO21" s="220"/>
      <c r="BP21" s="220"/>
      <c r="BQ21" s="220"/>
      <c r="BR21" s="220"/>
      <c r="BS21" s="220"/>
      <c r="BT21" s="220"/>
      <c r="BU21" s="220"/>
      <c r="BV21" s="220"/>
      <c r="BW21" s="220"/>
      <c r="BX21" s="220"/>
      <c r="BY21" s="221"/>
      <c r="BZ21" s="19"/>
      <c r="CC21" s="18"/>
      <c r="CD21" s="208" t="s">
        <v>842</v>
      </c>
      <c r="CE21" s="209"/>
      <c r="CF21" s="209"/>
      <c r="CG21" s="209"/>
      <c r="CH21" s="209"/>
      <c r="CI21" s="209"/>
      <c r="CJ21" s="209"/>
      <c r="CK21" s="209"/>
      <c r="CL21" s="209"/>
      <c r="CM21" s="209"/>
      <c r="CN21" s="209"/>
      <c r="CO21" s="209"/>
      <c r="CP21" s="209"/>
      <c r="CQ21" s="209"/>
      <c r="CR21" s="209"/>
      <c r="CS21" s="209"/>
      <c r="CT21" s="19"/>
      <c r="GV21" s="8"/>
    </row>
    <row r="22" spans="1:204" s="34" customFormat="1" ht="24.95" customHeight="1" thickBot="1" x14ac:dyDescent="0.3">
      <c r="A22" s="33" t="s">
        <v>782</v>
      </c>
      <c r="B22" s="194"/>
      <c r="E22" s="35"/>
      <c r="F22" s="52" t="str">
        <f>CONCATENATE(TEXT(YEAR(O22),"0000"),"-",TEXT(MONTH(O22),"00"),"-",TEXT(DAY(O22),"00"),"T",TEXT(V22,"hh:mm:ss"))</f>
        <v>2023-01-16T12:00:00</v>
      </c>
      <c r="G22" s="177" t="s">
        <v>816</v>
      </c>
      <c r="H22" s="178"/>
      <c r="I22" s="178"/>
      <c r="J22" s="178"/>
      <c r="K22" s="178"/>
      <c r="L22" s="178"/>
      <c r="M22" s="178"/>
      <c r="N22" s="178"/>
      <c r="O22" s="198">
        <v>44942</v>
      </c>
      <c r="P22" s="199"/>
      <c r="Q22" s="199"/>
      <c r="R22" s="199"/>
      <c r="S22" s="199"/>
      <c r="T22" s="199"/>
      <c r="U22" s="200"/>
      <c r="V22" s="201">
        <v>0.5</v>
      </c>
      <c r="W22" s="202"/>
      <c r="X22" s="202"/>
      <c r="Y22" s="203"/>
      <c r="AB22" s="40"/>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2"/>
      <c r="BJ22" s="36"/>
      <c r="BL22" s="35"/>
      <c r="BM22" s="179" t="s">
        <v>828</v>
      </c>
      <c r="BN22" s="180"/>
      <c r="BO22" s="180"/>
      <c r="BP22" s="180"/>
      <c r="BQ22" s="180"/>
      <c r="BR22" s="180"/>
      <c r="BS22" s="180"/>
      <c r="BT22" s="180"/>
      <c r="BU22" s="180"/>
      <c r="BV22" s="180"/>
      <c r="BW22" s="171" t="s">
        <v>92</v>
      </c>
      <c r="BX22" s="171"/>
      <c r="BY22" s="172"/>
      <c r="BZ22" s="36"/>
      <c r="CC22" s="35"/>
      <c r="CT22" s="36"/>
      <c r="GV22" s="37"/>
    </row>
    <row r="23" spans="1:204" s="34" customFormat="1" ht="24.95" customHeight="1" x14ac:dyDescent="0.25">
      <c r="A23" s="33" t="s">
        <v>783</v>
      </c>
      <c r="B23" s="194"/>
      <c r="E23" s="35"/>
      <c r="F23" s="30" t="str">
        <f>IF(O23="","",MID(O23,1,2))</f>
        <v>03</v>
      </c>
      <c r="G23" s="157" t="s">
        <v>814</v>
      </c>
      <c r="H23" s="158"/>
      <c r="I23" s="158"/>
      <c r="J23" s="158"/>
      <c r="K23" s="158"/>
      <c r="L23" s="158"/>
      <c r="M23" s="158"/>
      <c r="N23" s="158"/>
      <c r="O23" s="169" t="s">
        <v>801</v>
      </c>
      <c r="P23" s="169"/>
      <c r="Q23" s="169"/>
      <c r="R23" s="169"/>
      <c r="S23" s="169"/>
      <c r="T23" s="169"/>
      <c r="U23" s="169"/>
      <c r="V23" s="169"/>
      <c r="W23" s="169"/>
      <c r="X23" s="169"/>
      <c r="Y23" s="170"/>
      <c r="AB23" s="173" t="s">
        <v>717</v>
      </c>
      <c r="AC23" s="174"/>
      <c r="AD23" s="174"/>
      <c r="AE23" s="174"/>
      <c r="AF23" s="174"/>
      <c r="AG23" s="174"/>
      <c r="AH23" s="174"/>
      <c r="AI23" s="174"/>
      <c r="AJ23" s="174"/>
      <c r="AK23" s="175"/>
      <c r="AL23" s="175"/>
      <c r="AM23" s="175"/>
      <c r="AN23" s="175"/>
      <c r="AO23" s="175"/>
      <c r="AP23" s="175"/>
      <c r="AQ23" s="175"/>
      <c r="AR23" s="175"/>
      <c r="AS23" s="175"/>
      <c r="AT23" s="175"/>
      <c r="AU23" s="175"/>
      <c r="AV23" s="175"/>
      <c r="AW23" s="175"/>
      <c r="AX23" s="175"/>
      <c r="AY23" s="175"/>
      <c r="AZ23" s="175"/>
      <c r="BA23" s="175"/>
      <c r="BB23" s="175"/>
      <c r="BC23" s="175"/>
      <c r="BD23" s="175"/>
      <c r="BE23" s="175"/>
      <c r="BF23" s="175"/>
      <c r="BG23" s="175"/>
      <c r="BH23" s="175"/>
      <c r="BI23" s="176"/>
      <c r="BJ23" s="36"/>
      <c r="BL23" s="35"/>
      <c r="BM23" s="144" t="s">
        <v>829</v>
      </c>
      <c r="BN23" s="145"/>
      <c r="BO23" s="145"/>
      <c r="BP23" s="145"/>
      <c r="BQ23" s="145"/>
      <c r="BR23" s="145"/>
      <c r="BS23" s="145"/>
      <c r="BT23" s="145"/>
      <c r="BU23" s="145"/>
      <c r="BV23" s="145"/>
      <c r="BW23" s="154" t="s">
        <v>819</v>
      </c>
      <c r="BX23" s="154"/>
      <c r="BY23" s="155"/>
      <c r="BZ23" s="36"/>
      <c r="CC23" s="35"/>
      <c r="CD23" s="210" t="s">
        <v>844</v>
      </c>
      <c r="CE23" s="211"/>
      <c r="CF23" s="211"/>
      <c r="CG23" s="211"/>
      <c r="CH23" s="211"/>
      <c r="CI23" s="211"/>
      <c r="CJ23" s="211"/>
      <c r="CK23" s="211"/>
      <c r="CL23" s="211"/>
      <c r="CM23" s="211"/>
      <c r="CN23" s="212"/>
      <c r="CO23" s="94"/>
      <c r="CP23" s="94"/>
      <c r="CQ23" s="94"/>
      <c r="CR23" s="94"/>
      <c r="CS23" s="95"/>
      <c r="CT23" s="36"/>
      <c r="GV23" s="37"/>
    </row>
    <row r="24" spans="1:204" s="34" customFormat="1" ht="24.95" customHeight="1" x14ac:dyDescent="0.25">
      <c r="A24" s="33" t="s">
        <v>784</v>
      </c>
      <c r="B24" s="194"/>
      <c r="E24" s="35"/>
      <c r="F24" s="30" t="str">
        <f>IF(O24="","",MID(O24,1,3))</f>
        <v>MXN</v>
      </c>
      <c r="G24" s="157" t="s">
        <v>817</v>
      </c>
      <c r="H24" s="158"/>
      <c r="I24" s="158"/>
      <c r="J24" s="158"/>
      <c r="K24" s="158"/>
      <c r="L24" s="158"/>
      <c r="M24" s="158"/>
      <c r="N24" s="158"/>
      <c r="O24" s="169" t="s">
        <v>800</v>
      </c>
      <c r="P24" s="169"/>
      <c r="Q24" s="169"/>
      <c r="R24" s="169"/>
      <c r="S24" s="169"/>
      <c r="T24" s="169"/>
      <c r="U24" s="169"/>
      <c r="V24" s="169"/>
      <c r="W24" s="169"/>
      <c r="X24" s="169"/>
      <c r="Y24" s="170"/>
      <c r="AB24" s="38"/>
      <c r="BI24" s="39"/>
      <c r="BJ24" s="36"/>
      <c r="BL24" s="35"/>
      <c r="BM24" s="144" t="s">
        <v>830</v>
      </c>
      <c r="BN24" s="145"/>
      <c r="BO24" s="145"/>
      <c r="BP24" s="145"/>
      <c r="BQ24" s="145"/>
      <c r="BR24" s="145"/>
      <c r="BS24" s="145"/>
      <c r="BT24" s="145"/>
      <c r="BU24" s="145"/>
      <c r="BV24" s="145"/>
      <c r="BW24" s="154">
        <v>1</v>
      </c>
      <c r="BX24" s="154"/>
      <c r="BY24" s="155"/>
      <c r="BZ24" s="36"/>
      <c r="CC24" s="35"/>
      <c r="CD24" s="213" t="s">
        <v>845</v>
      </c>
      <c r="CE24" s="214"/>
      <c r="CF24" s="214"/>
      <c r="CG24" s="214"/>
      <c r="CH24" s="214"/>
      <c r="CI24" s="214"/>
      <c r="CJ24" s="214"/>
      <c r="CK24" s="214"/>
      <c r="CL24" s="214"/>
      <c r="CM24" s="214"/>
      <c r="CN24" s="215"/>
      <c r="CO24" s="90"/>
      <c r="CP24" s="90"/>
      <c r="CQ24" s="90"/>
      <c r="CR24" s="90"/>
      <c r="CS24" s="91"/>
      <c r="CT24" s="36"/>
      <c r="GV24" s="37"/>
    </row>
    <row r="25" spans="1:204" s="34" customFormat="1" ht="24.95" customHeight="1" x14ac:dyDescent="0.25">
      <c r="A25" s="33" t="s">
        <v>785</v>
      </c>
      <c r="B25" s="194"/>
      <c r="E25" s="35"/>
      <c r="F25" s="30"/>
      <c r="G25" s="157" t="s">
        <v>818</v>
      </c>
      <c r="H25" s="158"/>
      <c r="I25" s="158"/>
      <c r="J25" s="158"/>
      <c r="K25" s="158"/>
      <c r="L25" s="158"/>
      <c r="M25" s="158"/>
      <c r="N25" s="158"/>
      <c r="O25" s="165">
        <v>1</v>
      </c>
      <c r="P25" s="165"/>
      <c r="Q25" s="165"/>
      <c r="R25" s="165"/>
      <c r="S25" s="165"/>
      <c r="T25" s="165"/>
      <c r="U25" s="165"/>
      <c r="V25" s="165"/>
      <c r="W25" s="165"/>
      <c r="X25" s="165"/>
      <c r="Y25" s="166"/>
      <c r="AB25" s="38"/>
      <c r="BI25" s="39"/>
      <c r="BJ25" s="36"/>
      <c r="BL25" s="35"/>
      <c r="BM25" s="144" t="s">
        <v>831</v>
      </c>
      <c r="BN25" s="145"/>
      <c r="BO25" s="145"/>
      <c r="BP25" s="145"/>
      <c r="BQ25" s="145"/>
      <c r="BR25" s="145"/>
      <c r="BS25" s="145"/>
      <c r="BT25" s="145"/>
      <c r="BU25" s="145"/>
      <c r="BV25" s="145"/>
      <c r="BW25" s="167" t="s">
        <v>815</v>
      </c>
      <c r="BX25" s="167"/>
      <c r="BY25" s="168"/>
      <c r="BZ25" s="36"/>
      <c r="CC25" s="35"/>
      <c r="CD25" s="213" t="s">
        <v>846</v>
      </c>
      <c r="CE25" s="214"/>
      <c r="CF25" s="214"/>
      <c r="CG25" s="214"/>
      <c r="CH25" s="214"/>
      <c r="CI25" s="214"/>
      <c r="CJ25" s="214"/>
      <c r="CK25" s="214"/>
      <c r="CL25" s="214"/>
      <c r="CM25" s="214"/>
      <c r="CN25" s="215"/>
      <c r="CO25" s="90"/>
      <c r="CP25" s="90"/>
      <c r="CQ25" s="90"/>
      <c r="CR25" s="90"/>
      <c r="CS25" s="91"/>
      <c r="CT25" s="36"/>
      <c r="GV25" s="37"/>
    </row>
    <row r="26" spans="1:204" s="34" customFormat="1" ht="24.95" customHeight="1" x14ac:dyDescent="0.25">
      <c r="A26" s="33" t="s">
        <v>786</v>
      </c>
      <c r="B26" s="194"/>
      <c r="E26" s="35"/>
      <c r="F26" s="30"/>
      <c r="G26" s="157" t="s">
        <v>824</v>
      </c>
      <c r="H26" s="158"/>
      <c r="I26" s="158"/>
      <c r="J26" s="158"/>
      <c r="K26" s="158"/>
      <c r="L26" s="158"/>
      <c r="M26" s="158"/>
      <c r="N26" s="158"/>
      <c r="O26" s="81">
        <v>3406.87</v>
      </c>
      <c r="P26" s="81"/>
      <c r="Q26" s="81"/>
      <c r="R26" s="81"/>
      <c r="S26" s="81"/>
      <c r="T26" s="81"/>
      <c r="U26" s="81"/>
      <c r="V26" s="81"/>
      <c r="W26" s="81"/>
      <c r="X26" s="81"/>
      <c r="Y26" s="82"/>
      <c r="AB26" s="38"/>
      <c r="BI26" s="39"/>
      <c r="BJ26" s="36"/>
      <c r="BL26" s="35"/>
      <c r="BM26" s="144" t="s">
        <v>832</v>
      </c>
      <c r="BN26" s="145"/>
      <c r="BO26" s="145"/>
      <c r="BP26" s="145"/>
      <c r="BQ26" s="145"/>
      <c r="BR26" s="145"/>
      <c r="BS26" s="145"/>
      <c r="BT26" s="145"/>
      <c r="BU26" s="145"/>
      <c r="BV26" s="145"/>
      <c r="BW26" s="154" t="s">
        <v>15</v>
      </c>
      <c r="BX26" s="154"/>
      <c r="BY26" s="155"/>
      <c r="BZ26" s="36"/>
      <c r="CC26" s="35"/>
      <c r="CD26" s="213" t="s">
        <v>847</v>
      </c>
      <c r="CE26" s="214"/>
      <c r="CF26" s="214"/>
      <c r="CG26" s="214"/>
      <c r="CH26" s="214"/>
      <c r="CI26" s="214"/>
      <c r="CJ26" s="214"/>
      <c r="CK26" s="214"/>
      <c r="CL26" s="214"/>
      <c r="CM26" s="214"/>
      <c r="CN26" s="215"/>
      <c r="CO26" s="90"/>
      <c r="CP26" s="90"/>
      <c r="CQ26" s="90"/>
      <c r="CR26" s="90"/>
      <c r="CS26" s="91"/>
      <c r="CT26" s="36"/>
      <c r="GV26" s="37"/>
    </row>
    <row r="27" spans="1:204" s="34" customFormat="1" ht="24.95" customHeight="1" thickBot="1" x14ac:dyDescent="0.3">
      <c r="A27" s="33" t="s">
        <v>787</v>
      </c>
      <c r="B27" s="194"/>
      <c r="E27" s="35"/>
      <c r="F27" s="53"/>
      <c r="G27" s="161" t="s">
        <v>711</v>
      </c>
      <c r="H27" s="162"/>
      <c r="I27" s="162"/>
      <c r="J27" s="162"/>
      <c r="K27" s="162"/>
      <c r="L27" s="162"/>
      <c r="M27" s="162"/>
      <c r="N27" s="162"/>
      <c r="O27" s="163"/>
      <c r="P27" s="163"/>
      <c r="Q27" s="163"/>
      <c r="R27" s="163"/>
      <c r="S27" s="163"/>
      <c r="T27" s="163"/>
      <c r="U27" s="163"/>
      <c r="V27" s="163"/>
      <c r="W27" s="163"/>
      <c r="X27" s="163"/>
      <c r="Y27" s="164"/>
      <c r="AB27" s="148" t="s">
        <v>813</v>
      </c>
      <c r="AC27" s="149"/>
      <c r="AD27" s="149"/>
      <c r="AE27" s="149"/>
      <c r="AF27" s="149"/>
      <c r="AG27" s="149"/>
      <c r="AH27" s="149"/>
      <c r="AI27" s="149"/>
      <c r="AJ27" s="149"/>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7"/>
      <c r="BJ27" s="36"/>
      <c r="BL27" s="35"/>
      <c r="BM27" s="144" t="s">
        <v>833</v>
      </c>
      <c r="BN27" s="145"/>
      <c r="BO27" s="145"/>
      <c r="BP27" s="145"/>
      <c r="BQ27" s="145"/>
      <c r="BR27" s="145"/>
      <c r="BS27" s="145"/>
      <c r="BT27" s="145"/>
      <c r="BU27" s="145"/>
      <c r="BV27" s="145"/>
      <c r="BW27" s="154" t="s">
        <v>93</v>
      </c>
      <c r="BX27" s="154"/>
      <c r="BY27" s="155"/>
      <c r="BZ27" s="36"/>
      <c r="CC27" s="35"/>
      <c r="CD27" s="213" t="s">
        <v>848</v>
      </c>
      <c r="CE27" s="214"/>
      <c r="CF27" s="214"/>
      <c r="CG27" s="214"/>
      <c r="CH27" s="214"/>
      <c r="CI27" s="214"/>
      <c r="CJ27" s="214"/>
      <c r="CK27" s="214"/>
      <c r="CL27" s="214"/>
      <c r="CM27" s="214"/>
      <c r="CN27" s="215"/>
      <c r="CO27" s="90"/>
      <c r="CP27" s="90"/>
      <c r="CQ27" s="90"/>
      <c r="CR27" s="90"/>
      <c r="CS27" s="91"/>
      <c r="CT27" s="36"/>
      <c r="GV27" s="37"/>
    </row>
    <row r="28" spans="1:204" s="34" customFormat="1" ht="24.95" customHeight="1" x14ac:dyDescent="0.25">
      <c r="A28" s="33" t="s">
        <v>788</v>
      </c>
      <c r="B28" s="194"/>
      <c r="E28" s="35"/>
      <c r="F28" s="54"/>
      <c r="G28" s="140" t="s">
        <v>713</v>
      </c>
      <c r="H28" s="141"/>
      <c r="I28" s="141"/>
      <c r="J28" s="141"/>
      <c r="K28" s="141"/>
      <c r="L28" s="141"/>
      <c r="M28" s="141"/>
      <c r="N28" s="141"/>
      <c r="O28" s="142"/>
      <c r="P28" s="142"/>
      <c r="Q28" s="142"/>
      <c r="R28" s="142"/>
      <c r="S28" s="142"/>
      <c r="T28" s="142"/>
      <c r="U28" s="142"/>
      <c r="V28" s="142"/>
      <c r="W28" s="142"/>
      <c r="X28" s="142"/>
      <c r="Y28" s="143"/>
      <c r="AB28" s="38"/>
      <c r="BI28" s="39"/>
      <c r="BJ28" s="36"/>
      <c r="BL28" s="35"/>
      <c r="BM28" s="144" t="s">
        <v>834</v>
      </c>
      <c r="BN28" s="145"/>
      <c r="BO28" s="145"/>
      <c r="BP28" s="145"/>
      <c r="BQ28" s="145"/>
      <c r="BR28" s="145"/>
      <c r="BS28" s="145"/>
      <c r="BT28" s="145"/>
      <c r="BU28" s="145"/>
      <c r="BV28" s="145"/>
      <c r="BW28" s="154">
        <v>0</v>
      </c>
      <c r="BX28" s="154"/>
      <c r="BY28" s="155"/>
      <c r="BZ28" s="36"/>
      <c r="CC28" s="35"/>
      <c r="CD28" s="213" t="s">
        <v>849</v>
      </c>
      <c r="CE28" s="214"/>
      <c r="CF28" s="214"/>
      <c r="CG28" s="214"/>
      <c r="CH28" s="214"/>
      <c r="CI28" s="214"/>
      <c r="CJ28" s="214"/>
      <c r="CK28" s="214"/>
      <c r="CL28" s="214"/>
      <c r="CM28" s="214"/>
      <c r="CN28" s="215"/>
      <c r="CO28" s="90"/>
      <c r="CP28" s="90"/>
      <c r="CQ28" s="90"/>
      <c r="CR28" s="90"/>
      <c r="CS28" s="91"/>
      <c r="CT28" s="36"/>
      <c r="GV28" s="37"/>
    </row>
    <row r="29" spans="1:204" s="34" customFormat="1" ht="24.95" customHeight="1" x14ac:dyDescent="0.25">
      <c r="A29" s="33" t="s">
        <v>789</v>
      </c>
      <c r="B29" s="194"/>
      <c r="E29" s="35"/>
      <c r="F29" s="30"/>
      <c r="G29" s="157" t="s">
        <v>712</v>
      </c>
      <c r="H29" s="158"/>
      <c r="I29" s="158"/>
      <c r="J29" s="158"/>
      <c r="K29" s="158"/>
      <c r="L29" s="158"/>
      <c r="M29" s="158"/>
      <c r="N29" s="158"/>
      <c r="O29" s="159"/>
      <c r="P29" s="159"/>
      <c r="Q29" s="159"/>
      <c r="R29" s="159"/>
      <c r="S29" s="159"/>
      <c r="T29" s="159"/>
      <c r="U29" s="159"/>
      <c r="V29" s="159"/>
      <c r="W29" s="159"/>
      <c r="X29" s="159"/>
      <c r="Y29" s="160"/>
      <c r="AB29" s="38"/>
      <c r="BI29" s="39"/>
      <c r="BJ29" s="36"/>
      <c r="BL29" s="35"/>
      <c r="BM29" s="144" t="s">
        <v>835</v>
      </c>
      <c r="BN29" s="145"/>
      <c r="BO29" s="145"/>
      <c r="BP29" s="145"/>
      <c r="BQ29" s="145"/>
      <c r="BR29" s="145"/>
      <c r="BS29" s="145"/>
      <c r="BT29" s="145"/>
      <c r="BU29" s="145"/>
      <c r="BV29" s="145"/>
      <c r="BW29" s="154">
        <v>0</v>
      </c>
      <c r="BX29" s="154"/>
      <c r="BY29" s="155"/>
      <c r="BZ29" s="36"/>
      <c r="CC29" s="35"/>
      <c r="CD29" s="213" t="s">
        <v>850</v>
      </c>
      <c r="CE29" s="214"/>
      <c r="CF29" s="214"/>
      <c r="CG29" s="214"/>
      <c r="CH29" s="214"/>
      <c r="CI29" s="214"/>
      <c r="CJ29" s="214"/>
      <c r="CK29" s="214"/>
      <c r="CL29" s="214"/>
      <c r="CM29" s="214"/>
      <c r="CN29" s="215"/>
      <c r="CO29" s="90"/>
      <c r="CP29" s="90"/>
      <c r="CQ29" s="90"/>
      <c r="CR29" s="90"/>
      <c r="CS29" s="91"/>
      <c r="CT29" s="36"/>
      <c r="GV29" s="37"/>
    </row>
    <row r="30" spans="1:204" s="34" customFormat="1" ht="24.95" customHeight="1" thickBot="1" x14ac:dyDescent="0.3">
      <c r="A30" s="33" t="s">
        <v>790</v>
      </c>
      <c r="B30" s="194"/>
      <c r="E30" s="35"/>
      <c r="F30" s="53"/>
      <c r="G30" s="161" t="s">
        <v>714</v>
      </c>
      <c r="H30" s="162"/>
      <c r="I30" s="162"/>
      <c r="J30" s="162"/>
      <c r="K30" s="162"/>
      <c r="L30" s="162"/>
      <c r="M30" s="162"/>
      <c r="N30" s="162"/>
      <c r="O30" s="163"/>
      <c r="P30" s="163"/>
      <c r="Q30" s="163"/>
      <c r="R30" s="163"/>
      <c r="S30" s="163"/>
      <c r="T30" s="163"/>
      <c r="U30" s="163"/>
      <c r="V30" s="163"/>
      <c r="W30" s="163"/>
      <c r="X30" s="163"/>
      <c r="Y30" s="164"/>
      <c r="AB30" s="38"/>
      <c r="BI30" s="39"/>
      <c r="BJ30" s="36"/>
      <c r="BL30" s="35"/>
      <c r="BM30" s="144" t="s">
        <v>836</v>
      </c>
      <c r="BN30" s="145"/>
      <c r="BO30" s="145"/>
      <c r="BP30" s="145"/>
      <c r="BQ30" s="145"/>
      <c r="BR30" s="145"/>
      <c r="BS30" s="145"/>
      <c r="BT30" s="145"/>
      <c r="BU30" s="145"/>
      <c r="BV30" s="145"/>
      <c r="BW30" s="154">
        <v>0</v>
      </c>
      <c r="BX30" s="154"/>
      <c r="BY30" s="155"/>
      <c r="BZ30" s="36"/>
      <c r="CC30" s="35"/>
      <c r="CD30" s="213" t="s">
        <v>851</v>
      </c>
      <c r="CE30" s="214"/>
      <c r="CF30" s="214"/>
      <c r="CG30" s="214"/>
      <c r="CH30" s="214"/>
      <c r="CI30" s="214"/>
      <c r="CJ30" s="214"/>
      <c r="CK30" s="214"/>
      <c r="CL30" s="214"/>
      <c r="CM30" s="214"/>
      <c r="CN30" s="215"/>
      <c r="CO30" s="90"/>
      <c r="CP30" s="90"/>
      <c r="CQ30" s="90"/>
      <c r="CR30" s="90"/>
      <c r="CS30" s="91"/>
      <c r="CT30" s="36"/>
      <c r="GV30" s="37"/>
    </row>
    <row r="31" spans="1:204" s="34" customFormat="1" ht="24.95" customHeight="1" x14ac:dyDescent="0.25">
      <c r="A31" s="33" t="s">
        <v>791</v>
      </c>
      <c r="B31" s="194"/>
      <c r="E31" s="35"/>
      <c r="F31" s="54"/>
      <c r="G31" s="140" t="s">
        <v>715</v>
      </c>
      <c r="H31" s="141"/>
      <c r="I31" s="141"/>
      <c r="J31" s="141"/>
      <c r="K31" s="141"/>
      <c r="L31" s="141"/>
      <c r="M31" s="141"/>
      <c r="N31" s="141"/>
      <c r="O31" s="142"/>
      <c r="P31" s="142"/>
      <c r="Q31" s="142"/>
      <c r="R31" s="142"/>
      <c r="S31" s="142"/>
      <c r="T31" s="142"/>
      <c r="U31" s="142"/>
      <c r="V31" s="142"/>
      <c r="W31" s="142"/>
      <c r="X31" s="142"/>
      <c r="Y31" s="143"/>
      <c r="AB31" s="148" t="s">
        <v>812</v>
      </c>
      <c r="AC31" s="149"/>
      <c r="AD31" s="149"/>
      <c r="AE31" s="149"/>
      <c r="AF31" s="149"/>
      <c r="AG31" s="149"/>
      <c r="AH31" s="149"/>
      <c r="AI31" s="149"/>
      <c r="AJ31" s="149"/>
      <c r="AK31" s="146"/>
      <c r="AL31" s="146"/>
      <c r="AM31" s="146"/>
      <c r="AN31" s="146"/>
      <c r="AO31" s="146"/>
      <c r="AP31" s="146"/>
      <c r="AQ31" s="146"/>
      <c r="AR31" s="146"/>
      <c r="AS31" s="146"/>
      <c r="AT31" s="146"/>
      <c r="AU31" s="146"/>
      <c r="AV31" s="146"/>
      <c r="AW31" s="146"/>
      <c r="AX31" s="146"/>
      <c r="AY31" s="146"/>
      <c r="AZ31" s="146"/>
      <c r="BA31" s="146"/>
      <c r="BB31" s="146"/>
      <c r="BC31" s="146"/>
      <c r="BD31" s="146"/>
      <c r="BE31" s="146"/>
      <c r="BF31" s="146"/>
      <c r="BG31" s="146"/>
      <c r="BH31" s="146"/>
      <c r="BI31" s="147"/>
      <c r="BJ31" s="36"/>
      <c r="BL31" s="35"/>
      <c r="BM31" s="144" t="s">
        <v>837</v>
      </c>
      <c r="BN31" s="145"/>
      <c r="BO31" s="145"/>
      <c r="BP31" s="145"/>
      <c r="BQ31" s="145"/>
      <c r="BR31" s="145"/>
      <c r="BS31" s="145"/>
      <c r="BT31" s="145"/>
      <c r="BU31" s="145"/>
      <c r="BV31" s="145"/>
      <c r="BW31" s="154">
        <v>0</v>
      </c>
      <c r="BX31" s="154"/>
      <c r="BY31" s="155"/>
      <c r="BZ31" s="36"/>
      <c r="CC31" s="35"/>
      <c r="CD31" s="213" t="s">
        <v>852</v>
      </c>
      <c r="CE31" s="214"/>
      <c r="CF31" s="214"/>
      <c r="CG31" s="214"/>
      <c r="CH31" s="214"/>
      <c r="CI31" s="214"/>
      <c r="CJ31" s="214"/>
      <c r="CK31" s="214"/>
      <c r="CL31" s="214"/>
      <c r="CM31" s="214"/>
      <c r="CN31" s="215"/>
      <c r="CO31" s="90"/>
      <c r="CP31" s="90"/>
      <c r="CQ31" s="90"/>
      <c r="CR31" s="90"/>
      <c r="CS31" s="91"/>
      <c r="CT31" s="36"/>
      <c r="GV31" s="37"/>
    </row>
    <row r="32" spans="1:204" s="34" customFormat="1" ht="24.95" customHeight="1" thickBot="1" x14ac:dyDescent="0.3">
      <c r="A32" s="33" t="s">
        <v>792</v>
      </c>
      <c r="B32" s="194"/>
      <c r="E32" s="35"/>
      <c r="F32" s="55"/>
      <c r="G32" s="150" t="s">
        <v>716</v>
      </c>
      <c r="H32" s="151"/>
      <c r="I32" s="151"/>
      <c r="J32" s="151"/>
      <c r="K32" s="151"/>
      <c r="L32" s="151"/>
      <c r="M32" s="151"/>
      <c r="N32" s="151"/>
      <c r="O32" s="152"/>
      <c r="P32" s="152"/>
      <c r="Q32" s="152"/>
      <c r="R32" s="152"/>
      <c r="S32" s="152"/>
      <c r="T32" s="152"/>
      <c r="U32" s="152"/>
      <c r="V32" s="152"/>
      <c r="W32" s="152"/>
      <c r="X32" s="152"/>
      <c r="Y32" s="153"/>
      <c r="AB32" s="43"/>
      <c r="AC32" s="44"/>
      <c r="AD32" s="44"/>
      <c r="AE32" s="44"/>
      <c r="AF32" s="44"/>
      <c r="AG32" s="44"/>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5"/>
      <c r="BJ32" s="36"/>
      <c r="BL32" s="35"/>
      <c r="BM32" s="144" t="s">
        <v>827</v>
      </c>
      <c r="BN32" s="145"/>
      <c r="BO32" s="145"/>
      <c r="BP32" s="145"/>
      <c r="BQ32" s="145"/>
      <c r="BR32" s="145"/>
      <c r="BS32" s="145"/>
      <c r="BT32" s="145"/>
      <c r="BU32" s="145"/>
      <c r="BV32" s="145"/>
      <c r="BW32" s="154" t="s">
        <v>684</v>
      </c>
      <c r="BX32" s="154"/>
      <c r="BY32" s="155"/>
      <c r="BZ32" s="36"/>
      <c r="CC32" s="35"/>
      <c r="CD32" s="213" t="s">
        <v>853</v>
      </c>
      <c r="CE32" s="214"/>
      <c r="CF32" s="214"/>
      <c r="CG32" s="214"/>
      <c r="CH32" s="214"/>
      <c r="CI32" s="214"/>
      <c r="CJ32" s="214"/>
      <c r="CK32" s="214"/>
      <c r="CL32" s="214"/>
      <c r="CM32" s="214"/>
      <c r="CN32" s="215"/>
      <c r="CO32" s="90"/>
      <c r="CP32" s="90"/>
      <c r="CQ32" s="90"/>
      <c r="CR32" s="90"/>
      <c r="CS32" s="91"/>
      <c r="CT32" s="36"/>
      <c r="GV32" s="37"/>
    </row>
    <row r="33" spans="1:204" ht="24.6" customHeight="1" thickBot="1" x14ac:dyDescent="0.3">
      <c r="A33" s="33" t="s">
        <v>838</v>
      </c>
      <c r="B33" s="194"/>
      <c r="E33" s="18"/>
      <c r="BJ33" s="19"/>
      <c r="BL33" s="47"/>
      <c r="BM33" s="144" t="s">
        <v>826</v>
      </c>
      <c r="BN33" s="145"/>
      <c r="BO33" s="145"/>
      <c r="BP33" s="145"/>
      <c r="BQ33" s="145"/>
      <c r="BR33" s="145"/>
      <c r="BS33" s="145"/>
      <c r="BT33" s="145"/>
      <c r="BU33" s="145"/>
      <c r="BV33" s="145"/>
      <c r="BW33" s="156" t="s">
        <v>17</v>
      </c>
      <c r="BX33" s="154"/>
      <c r="BY33" s="155"/>
      <c r="BZ33" s="48"/>
      <c r="CC33" s="18"/>
      <c r="CD33" s="216" t="s">
        <v>854</v>
      </c>
      <c r="CE33" s="217"/>
      <c r="CF33" s="217"/>
      <c r="CG33" s="217"/>
      <c r="CH33" s="217"/>
      <c r="CI33" s="217"/>
      <c r="CJ33" s="217"/>
      <c r="CK33" s="217"/>
      <c r="CL33" s="217"/>
      <c r="CM33" s="217"/>
      <c r="CN33" s="218"/>
      <c r="CO33" s="92">
        <v>3406.87</v>
      </c>
      <c r="CP33" s="92"/>
      <c r="CQ33" s="92"/>
      <c r="CR33" s="92"/>
      <c r="CS33" s="93"/>
      <c r="CT33" s="19"/>
      <c r="GV33" s="8"/>
    </row>
    <row r="34" spans="1:204" ht="24.6" customHeight="1" thickBot="1" x14ac:dyDescent="0.3">
      <c r="A34" s="33" t="s">
        <v>839</v>
      </c>
      <c r="B34" s="194"/>
      <c r="E34" s="18"/>
      <c r="BJ34" s="19"/>
      <c r="BL34" s="47"/>
      <c r="BM34" s="125" t="s">
        <v>825</v>
      </c>
      <c r="BN34" s="126"/>
      <c r="BO34" s="126"/>
      <c r="BP34" s="126"/>
      <c r="BQ34" s="126"/>
      <c r="BR34" s="126"/>
      <c r="BS34" s="126"/>
      <c r="BT34" s="126"/>
      <c r="BU34" s="126"/>
      <c r="BV34" s="126"/>
      <c r="BW34" s="127" t="s">
        <v>17</v>
      </c>
      <c r="BX34" s="128"/>
      <c r="BY34" s="129"/>
      <c r="BZ34" s="48"/>
      <c r="CC34" s="18"/>
      <c r="CT34" s="19"/>
      <c r="GV34" s="8"/>
    </row>
    <row r="35" spans="1:204" ht="15.75" thickBot="1" x14ac:dyDescent="0.3">
      <c r="A35" s="9" t="s">
        <v>775</v>
      </c>
      <c r="B35" s="194"/>
      <c r="E35" s="21"/>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3"/>
      <c r="BL35" s="21"/>
      <c r="BM35" s="22"/>
      <c r="BN35" s="22"/>
      <c r="BO35" s="22"/>
      <c r="BP35" s="22"/>
      <c r="BQ35" s="22"/>
      <c r="BR35" s="22"/>
      <c r="BS35" s="22"/>
      <c r="BT35" s="22"/>
      <c r="BU35" s="22"/>
      <c r="BV35" s="22"/>
      <c r="BW35" s="22"/>
      <c r="BX35" s="22"/>
      <c r="BY35" s="22"/>
      <c r="BZ35" s="23"/>
      <c r="CC35" s="21"/>
      <c r="CD35" s="22"/>
      <c r="CE35" s="22"/>
      <c r="CF35" s="22"/>
      <c r="CG35" s="22"/>
      <c r="CH35" s="22"/>
      <c r="CI35" s="22"/>
      <c r="CJ35" s="22"/>
      <c r="CK35" s="22"/>
      <c r="CL35" s="22"/>
      <c r="CM35" s="22"/>
      <c r="CN35" s="22"/>
      <c r="CO35" s="22"/>
      <c r="CP35" s="22"/>
      <c r="CQ35" s="22"/>
      <c r="CR35" s="22"/>
      <c r="CS35" s="22"/>
      <c r="CT35" s="23"/>
      <c r="GV35" s="8"/>
    </row>
    <row r="36" spans="1:204" ht="15.75" thickBot="1" x14ac:dyDescent="0.3">
      <c r="A36" s="9" t="s">
        <v>775</v>
      </c>
      <c r="B36" s="194"/>
      <c r="GV36" s="8"/>
    </row>
    <row r="37" spans="1:204" ht="17.25" thickTop="1" thickBot="1" x14ac:dyDescent="0.3">
      <c r="A37" s="9" t="s">
        <v>794</v>
      </c>
      <c r="B37" s="194"/>
      <c r="F37" s="232" t="s">
        <v>855</v>
      </c>
      <c r="G37" s="232"/>
      <c r="H37" s="232"/>
      <c r="I37" s="232"/>
      <c r="J37" s="232"/>
      <c r="K37" s="232"/>
      <c r="L37" s="232"/>
      <c r="M37" s="232"/>
      <c r="N37" s="232"/>
      <c r="P37" s="237" t="s">
        <v>856</v>
      </c>
      <c r="Q37" s="238"/>
      <c r="R37" s="238"/>
      <c r="S37" s="238"/>
      <c r="T37" s="238"/>
      <c r="U37" s="238"/>
      <c r="V37" s="238"/>
      <c r="W37" s="238"/>
      <c r="X37" s="238"/>
      <c r="Y37" s="238"/>
      <c r="Z37" s="238"/>
      <c r="AA37" s="238"/>
      <c r="AB37" s="238"/>
      <c r="AC37" s="238"/>
      <c r="AD37" s="238"/>
      <c r="AE37" s="238"/>
      <c r="AF37" s="238"/>
      <c r="AG37" s="238"/>
      <c r="AH37" s="238"/>
      <c r="AI37" s="239"/>
      <c r="AK37" s="237" t="s">
        <v>863</v>
      </c>
      <c r="AL37" s="238"/>
      <c r="AM37" s="238"/>
      <c r="AN37" s="238"/>
      <c r="AO37" s="238"/>
      <c r="AP37" s="238"/>
      <c r="AQ37" s="238"/>
      <c r="AR37" s="238"/>
      <c r="AS37" s="238"/>
      <c r="AT37" s="238"/>
      <c r="AU37" s="238"/>
      <c r="AV37" s="238"/>
      <c r="AW37" s="238"/>
      <c r="AX37" s="238"/>
      <c r="AY37" s="238"/>
      <c r="AZ37" s="238"/>
      <c r="BA37" s="238"/>
      <c r="BB37" s="238"/>
      <c r="BC37" s="238"/>
      <c r="BD37" s="239"/>
      <c r="BF37" s="237" t="s">
        <v>862</v>
      </c>
      <c r="BG37" s="238"/>
      <c r="BH37" s="238"/>
      <c r="BI37" s="238"/>
      <c r="BJ37" s="238"/>
      <c r="BK37" s="238"/>
      <c r="BL37" s="238"/>
      <c r="BM37" s="238"/>
      <c r="BN37" s="238"/>
      <c r="BO37" s="238"/>
      <c r="BP37" s="238"/>
      <c r="BQ37" s="238"/>
      <c r="BR37" s="238"/>
      <c r="BS37" s="238"/>
      <c r="BT37" s="238"/>
      <c r="BU37" s="238"/>
      <c r="BV37" s="238"/>
      <c r="BW37" s="238"/>
      <c r="BX37" s="238"/>
      <c r="BY37" s="239"/>
      <c r="GV37" s="8"/>
    </row>
    <row r="38" spans="1:204" ht="16.149999999999999" customHeight="1" thickTop="1" x14ac:dyDescent="0.25">
      <c r="A38" s="9" t="s">
        <v>867</v>
      </c>
      <c r="B38" s="194"/>
      <c r="F38" s="232"/>
      <c r="G38" s="232"/>
      <c r="H38" s="232"/>
      <c r="I38" s="232"/>
      <c r="J38" s="232"/>
      <c r="K38" s="232"/>
      <c r="L38" s="232"/>
      <c r="M38" s="232"/>
      <c r="N38" s="232"/>
      <c r="P38" s="207" t="s">
        <v>857</v>
      </c>
      <c r="Q38" s="119"/>
      <c r="R38" s="119"/>
      <c r="S38" s="119"/>
      <c r="T38" s="235" t="s">
        <v>858</v>
      </c>
      <c r="U38" s="236"/>
      <c r="V38" s="236"/>
      <c r="W38" s="50" t="str">
        <f>IF(T39="","",MID(T39,1,3))</f>
        <v>002</v>
      </c>
      <c r="X38" s="119" t="s">
        <v>859</v>
      </c>
      <c r="Y38" s="119"/>
      <c r="Z38" s="119"/>
      <c r="AA38" s="119"/>
      <c r="AB38" s="119" t="s">
        <v>860</v>
      </c>
      <c r="AC38" s="119"/>
      <c r="AD38" s="119"/>
      <c r="AE38" s="119"/>
      <c r="AF38" s="119" t="s">
        <v>861</v>
      </c>
      <c r="AG38" s="119"/>
      <c r="AH38" s="119"/>
      <c r="AI38" s="120"/>
      <c r="AK38" s="207" t="s">
        <v>857</v>
      </c>
      <c r="AL38" s="119"/>
      <c r="AM38" s="119"/>
      <c r="AN38" s="119"/>
      <c r="AO38" s="235" t="s">
        <v>858</v>
      </c>
      <c r="AP38" s="236"/>
      <c r="AQ38" s="236"/>
      <c r="AR38" s="50" t="str">
        <f>IF(AO39="","",MID(AO39,1,3))</f>
        <v/>
      </c>
      <c r="AS38" s="119" t="s">
        <v>859</v>
      </c>
      <c r="AT38" s="119"/>
      <c r="AU38" s="119"/>
      <c r="AV38" s="119"/>
      <c r="AW38" s="119" t="s">
        <v>860</v>
      </c>
      <c r="AX38" s="119"/>
      <c r="AY38" s="119"/>
      <c r="AZ38" s="119"/>
      <c r="BA38" s="119" t="s">
        <v>861</v>
      </c>
      <c r="BB38" s="119"/>
      <c r="BC38" s="119"/>
      <c r="BD38" s="120"/>
      <c r="BF38" s="207" t="s">
        <v>857</v>
      </c>
      <c r="BG38" s="119"/>
      <c r="BH38" s="119"/>
      <c r="BI38" s="119"/>
      <c r="BJ38" s="235" t="s">
        <v>858</v>
      </c>
      <c r="BK38" s="236"/>
      <c r="BL38" s="236"/>
      <c r="BM38" s="50" t="str">
        <f>IF(BJ39="","",MID(BJ39,1,3))</f>
        <v/>
      </c>
      <c r="BN38" s="119" t="s">
        <v>859</v>
      </c>
      <c r="BO38" s="119"/>
      <c r="BP38" s="119"/>
      <c r="BQ38" s="119"/>
      <c r="BR38" s="119" t="s">
        <v>860</v>
      </c>
      <c r="BS38" s="119"/>
      <c r="BT38" s="119"/>
      <c r="BU38" s="119"/>
      <c r="BV38" s="119" t="s">
        <v>861</v>
      </c>
      <c r="BW38" s="119"/>
      <c r="BX38" s="119"/>
      <c r="BY38" s="120"/>
      <c r="GV38" s="8"/>
    </row>
    <row r="39" spans="1:204" ht="16.149999999999999" customHeight="1" thickBot="1" x14ac:dyDescent="0.3">
      <c r="A39" s="9" t="s">
        <v>868</v>
      </c>
      <c r="B39" s="194"/>
      <c r="F39" s="232"/>
      <c r="G39" s="232"/>
      <c r="H39" s="232"/>
      <c r="I39" s="232"/>
      <c r="J39" s="232"/>
      <c r="K39" s="232"/>
      <c r="L39" s="232"/>
      <c r="M39" s="232"/>
      <c r="N39" s="232"/>
      <c r="P39" s="97"/>
      <c r="Q39" s="98"/>
      <c r="R39" s="98"/>
      <c r="S39" s="98"/>
      <c r="T39" s="121" t="s">
        <v>899</v>
      </c>
      <c r="U39" s="121"/>
      <c r="V39" s="121"/>
      <c r="W39" s="121"/>
      <c r="X39" s="100" t="s">
        <v>884</v>
      </c>
      <c r="Y39" s="100"/>
      <c r="Z39" s="100"/>
      <c r="AA39" s="100"/>
      <c r="AB39" s="99">
        <v>0</v>
      </c>
      <c r="AC39" s="99"/>
      <c r="AD39" s="99"/>
      <c r="AE39" s="99"/>
      <c r="AF39" s="98">
        <v>0</v>
      </c>
      <c r="AG39" s="98"/>
      <c r="AH39" s="98"/>
      <c r="AI39" s="101"/>
      <c r="AJ39" s="96"/>
      <c r="AK39" s="222"/>
      <c r="AL39" s="123"/>
      <c r="AM39" s="123"/>
      <c r="AN39" s="123"/>
      <c r="AO39" s="121"/>
      <c r="AP39" s="121"/>
      <c r="AQ39" s="121"/>
      <c r="AR39" s="121"/>
      <c r="AS39" s="121"/>
      <c r="AT39" s="121"/>
      <c r="AU39" s="121"/>
      <c r="AV39" s="121"/>
      <c r="AW39" s="122"/>
      <c r="AX39" s="122"/>
      <c r="AY39" s="122"/>
      <c r="AZ39" s="122"/>
      <c r="BA39" s="123"/>
      <c r="BB39" s="123"/>
      <c r="BC39" s="123"/>
      <c r="BD39" s="124"/>
      <c r="BF39" s="222"/>
      <c r="BG39" s="123"/>
      <c r="BH39" s="123"/>
      <c r="BI39" s="123"/>
      <c r="BJ39" s="121"/>
      <c r="BK39" s="121"/>
      <c r="BL39" s="121"/>
      <c r="BM39" s="121"/>
      <c r="BN39" s="121"/>
      <c r="BO39" s="121"/>
      <c r="BP39" s="121"/>
      <c r="BQ39" s="121"/>
      <c r="BR39" s="122"/>
      <c r="BS39" s="122"/>
      <c r="BT39" s="122"/>
      <c r="BU39" s="122"/>
      <c r="BV39" s="123"/>
      <c r="BW39" s="123"/>
      <c r="BX39" s="123"/>
      <c r="BY39" s="124"/>
      <c r="GV39" s="8"/>
    </row>
    <row r="40" spans="1:204" ht="16.899999999999999" customHeight="1" thickTop="1" thickBot="1" x14ac:dyDescent="0.3">
      <c r="A40" s="9" t="s">
        <v>775</v>
      </c>
      <c r="B40" s="194"/>
      <c r="F40" s="232"/>
      <c r="G40" s="232"/>
      <c r="H40" s="232"/>
      <c r="I40" s="232"/>
      <c r="J40" s="232"/>
      <c r="K40" s="232"/>
      <c r="L40" s="232"/>
      <c r="M40" s="232"/>
      <c r="N40" s="232"/>
      <c r="GV40" s="8"/>
    </row>
    <row r="41" spans="1:204" ht="16.5" thickBot="1" x14ac:dyDescent="0.3">
      <c r="A41" s="9" t="s">
        <v>869</v>
      </c>
      <c r="B41" s="194"/>
      <c r="F41" s="232"/>
      <c r="G41" s="232"/>
      <c r="H41" s="232"/>
      <c r="I41" s="232"/>
      <c r="J41" s="232"/>
      <c r="K41" s="232"/>
      <c r="L41" s="232"/>
      <c r="M41" s="232"/>
      <c r="N41" s="232"/>
      <c r="O41" s="49"/>
      <c r="P41" s="223" t="s">
        <v>864</v>
      </c>
      <c r="Q41" s="224"/>
      <c r="R41" s="224"/>
      <c r="S41" s="224"/>
      <c r="T41" s="224"/>
      <c r="U41" s="224"/>
      <c r="V41" s="224"/>
      <c r="W41" s="225"/>
      <c r="X41" s="96"/>
      <c r="Y41" s="223" t="s">
        <v>866</v>
      </c>
      <c r="Z41" s="224"/>
      <c r="AA41" s="224"/>
      <c r="AB41" s="224"/>
      <c r="AC41" s="224"/>
      <c r="AD41" s="224"/>
      <c r="AE41" s="224"/>
      <c r="AF41" s="225"/>
      <c r="AH41" s="223" t="s">
        <v>865</v>
      </c>
      <c r="AI41" s="224"/>
      <c r="AJ41" s="224"/>
      <c r="AK41" s="224"/>
      <c r="AL41" s="224"/>
      <c r="AM41" s="224"/>
      <c r="AN41" s="224"/>
      <c r="AO41" s="225"/>
      <c r="GV41" s="8"/>
    </row>
    <row r="42" spans="1:204" ht="15.6" customHeight="1" thickTop="1" x14ac:dyDescent="0.25">
      <c r="A42" s="9" t="s">
        <v>870</v>
      </c>
      <c r="B42" s="194"/>
      <c r="F42" s="232"/>
      <c r="G42" s="232"/>
      <c r="H42" s="232"/>
      <c r="I42" s="232"/>
      <c r="J42" s="232"/>
      <c r="K42" s="232"/>
      <c r="L42" s="232"/>
      <c r="M42" s="232"/>
      <c r="N42" s="232"/>
      <c r="O42" s="49"/>
      <c r="P42" s="233" t="s">
        <v>858</v>
      </c>
      <c r="Q42" s="234"/>
      <c r="R42" s="234"/>
      <c r="S42" s="50" t="str">
        <f>IF(P43="","",MID(P43,1,3))</f>
        <v/>
      </c>
      <c r="T42" s="226" t="s">
        <v>861</v>
      </c>
      <c r="U42" s="226"/>
      <c r="V42" s="226"/>
      <c r="W42" s="227"/>
      <c r="X42" s="96"/>
      <c r="Y42" s="233" t="s">
        <v>858</v>
      </c>
      <c r="Z42" s="234"/>
      <c r="AA42" s="234"/>
      <c r="AB42" s="50" t="str">
        <f>IF(Y43="","",MID(Y43,1,3))</f>
        <v/>
      </c>
      <c r="AC42" s="226" t="s">
        <v>861</v>
      </c>
      <c r="AD42" s="226"/>
      <c r="AE42" s="226"/>
      <c r="AF42" s="227"/>
      <c r="AH42" s="233" t="s">
        <v>858</v>
      </c>
      <c r="AI42" s="234"/>
      <c r="AJ42" s="234"/>
      <c r="AK42" s="50" t="str">
        <f>IF(AH43="","",MID(AH43,1,3))</f>
        <v/>
      </c>
      <c r="AL42" s="226" t="s">
        <v>861</v>
      </c>
      <c r="AM42" s="226"/>
      <c r="AN42" s="226"/>
      <c r="AO42" s="227"/>
      <c r="GV42" s="8"/>
    </row>
    <row r="43" spans="1:204" ht="16.149999999999999" customHeight="1" thickBot="1" x14ac:dyDescent="0.3">
      <c r="A43" s="9" t="s">
        <v>871</v>
      </c>
      <c r="B43" s="194"/>
      <c r="F43" s="232"/>
      <c r="G43" s="232"/>
      <c r="H43" s="232"/>
      <c r="I43" s="232"/>
      <c r="J43" s="232"/>
      <c r="K43" s="232"/>
      <c r="L43" s="232"/>
      <c r="M43" s="232"/>
      <c r="N43" s="232"/>
      <c r="P43" s="228"/>
      <c r="Q43" s="229"/>
      <c r="R43" s="229"/>
      <c r="S43" s="229"/>
      <c r="T43" s="230"/>
      <c r="U43" s="230"/>
      <c r="V43" s="230"/>
      <c r="W43" s="231"/>
      <c r="X43" s="96"/>
      <c r="Y43" s="228"/>
      <c r="Z43" s="229"/>
      <c r="AA43" s="229"/>
      <c r="AB43" s="229"/>
      <c r="AC43" s="230"/>
      <c r="AD43" s="230"/>
      <c r="AE43" s="230"/>
      <c r="AF43" s="231"/>
      <c r="AH43" s="228"/>
      <c r="AI43" s="229"/>
      <c r="AJ43" s="229"/>
      <c r="AK43" s="229"/>
      <c r="AL43" s="230"/>
      <c r="AM43" s="230"/>
      <c r="AN43" s="230"/>
      <c r="AO43" s="231"/>
      <c r="GV43" s="8"/>
    </row>
    <row r="44" spans="1:204" ht="15.75" thickBot="1" x14ac:dyDescent="0.3">
      <c r="A44" s="9" t="s">
        <v>775</v>
      </c>
      <c r="B44" s="194"/>
      <c r="GV44" s="8"/>
    </row>
    <row r="45" spans="1:204" ht="19.5" x14ac:dyDescent="0.3">
      <c r="A45" s="9" t="s">
        <v>793</v>
      </c>
      <c r="B45" s="194"/>
      <c r="D45" s="136" t="s">
        <v>768</v>
      </c>
      <c r="E45" s="137"/>
      <c r="F45" s="137"/>
      <c r="G45" s="137"/>
      <c r="H45" s="137"/>
      <c r="I45" s="137"/>
      <c r="J45" s="137"/>
      <c r="K45" s="137"/>
      <c r="L45" s="137"/>
      <c r="M45" s="137"/>
      <c r="N45" s="137"/>
      <c r="O45" s="137"/>
      <c r="P45" s="137"/>
      <c r="Q45" s="137"/>
      <c r="R45" s="137"/>
      <c r="S45" s="137"/>
      <c r="T45" s="137"/>
      <c r="U45" s="137"/>
      <c r="V45" s="137"/>
      <c r="W45" s="137"/>
      <c r="X45" s="137"/>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7"/>
      <c r="GV45" s="8"/>
    </row>
    <row r="46" spans="1:204" ht="15.75" x14ac:dyDescent="0.25">
      <c r="A46" s="9" t="s">
        <v>775</v>
      </c>
      <c r="B46" s="194"/>
      <c r="D46" s="18"/>
      <c r="CK46" s="135" t="s">
        <v>888</v>
      </c>
      <c r="CL46" s="135"/>
      <c r="CM46" s="135"/>
      <c r="CN46" s="135"/>
      <c r="CO46" s="135"/>
      <c r="CP46" s="135"/>
      <c r="CQ46" s="135"/>
      <c r="CR46" s="135"/>
      <c r="CS46" s="135"/>
      <c r="CT46" s="135"/>
      <c r="CU46" s="135"/>
      <c r="CV46" s="135"/>
      <c r="CW46" s="135"/>
      <c r="CX46" s="135"/>
      <c r="CY46" s="135"/>
      <c r="CZ46" s="135"/>
      <c r="DA46" s="135"/>
      <c r="DB46" s="135"/>
      <c r="DD46" s="135" t="s">
        <v>887</v>
      </c>
      <c r="DE46" s="135"/>
      <c r="DF46" s="135"/>
      <c r="DG46" s="135"/>
      <c r="DH46" s="135"/>
      <c r="DI46" s="135"/>
      <c r="DJ46" s="135"/>
      <c r="DK46" s="135"/>
      <c r="DL46" s="135"/>
      <c r="DM46" s="135"/>
      <c r="DN46" s="135"/>
      <c r="DO46" s="135"/>
      <c r="DP46" s="135"/>
      <c r="DQ46" s="135"/>
      <c r="DR46" s="135"/>
      <c r="DS46" s="135"/>
      <c r="DT46" s="135"/>
      <c r="DU46" s="135"/>
      <c r="DW46" s="135" t="s">
        <v>886</v>
      </c>
      <c r="DX46" s="135"/>
      <c r="DY46" s="135"/>
      <c r="DZ46" s="135"/>
      <c r="EA46" s="135"/>
      <c r="EB46" s="135"/>
      <c r="EC46" s="135"/>
      <c r="ED46" s="135"/>
      <c r="EE46" s="135"/>
      <c r="EF46" s="135"/>
      <c r="EG46" s="135"/>
      <c r="EH46" s="135"/>
      <c r="EI46" s="135"/>
      <c r="EJ46" s="135"/>
      <c r="EK46" s="135"/>
      <c r="EL46" s="135"/>
      <c r="EM46" s="135"/>
      <c r="EN46" s="135"/>
      <c r="EP46" s="250" t="s">
        <v>889</v>
      </c>
      <c r="EQ46" s="250"/>
      <c r="ER46" s="250"/>
      <c r="ES46" s="250"/>
      <c r="ET46" s="250"/>
      <c r="EU46" s="250"/>
      <c r="EV46" s="250"/>
      <c r="EW46" s="250"/>
      <c r="EX46" s="250"/>
      <c r="EY46" s="250"/>
      <c r="EZ46" s="250"/>
      <c r="FA46" s="250"/>
      <c r="FB46" s="250"/>
      <c r="FC46" s="250"/>
      <c r="FD46" s="250"/>
      <c r="FE46" s="250"/>
      <c r="FF46" s="250"/>
      <c r="FG46" s="250"/>
      <c r="FI46" s="250" t="s">
        <v>891</v>
      </c>
      <c r="FJ46" s="250"/>
      <c r="FK46" s="250"/>
      <c r="FL46" s="250"/>
      <c r="FM46" s="250"/>
      <c r="FN46" s="250"/>
      <c r="FO46" s="250"/>
      <c r="FP46" s="250"/>
      <c r="FQ46" s="250"/>
      <c r="FR46" s="250"/>
      <c r="FS46" s="250"/>
      <c r="FT46" s="250"/>
      <c r="FU46" s="250"/>
      <c r="FV46" s="250"/>
      <c r="FW46" s="250"/>
      <c r="FX46" s="250"/>
      <c r="FY46" s="250"/>
      <c r="FZ46" s="250"/>
      <c r="GB46" s="250" t="s">
        <v>890</v>
      </c>
      <c r="GC46" s="250"/>
      <c r="GD46" s="250"/>
      <c r="GE46" s="250"/>
      <c r="GF46" s="250"/>
      <c r="GG46" s="250"/>
      <c r="GH46" s="250"/>
      <c r="GI46" s="250"/>
      <c r="GJ46" s="250"/>
      <c r="GK46" s="250"/>
      <c r="GL46" s="250"/>
      <c r="GM46" s="250"/>
      <c r="GN46" s="250"/>
      <c r="GO46" s="250"/>
      <c r="GP46" s="250"/>
      <c r="GQ46" s="250"/>
      <c r="GR46" s="250"/>
      <c r="GS46" s="250"/>
      <c r="GT46" s="19"/>
      <c r="GV46" s="8"/>
    </row>
    <row r="47" spans="1:204" ht="15" customHeight="1" thickBot="1" x14ac:dyDescent="0.35">
      <c r="A47" s="9" t="s">
        <v>872</v>
      </c>
      <c r="B47" s="194"/>
      <c r="D47" s="18"/>
      <c r="E47" s="20" t="s">
        <v>724</v>
      </c>
      <c r="F47" s="20"/>
      <c r="G47" s="20"/>
      <c r="H47" s="20"/>
      <c r="I47" s="20"/>
      <c r="J47" s="20"/>
      <c r="K47" s="20"/>
      <c r="M47" s="138" t="s">
        <v>725</v>
      </c>
      <c r="N47" s="138"/>
      <c r="O47" s="138"/>
      <c r="P47" s="138"/>
      <c r="Q47" s="138"/>
      <c r="R47" s="138"/>
      <c r="S47" s="138"/>
      <c r="T47" s="138"/>
      <c r="U47" s="138"/>
      <c r="V47" s="138"/>
      <c r="W47" s="138"/>
      <c r="Y47" s="138" t="s">
        <v>732</v>
      </c>
      <c r="Z47" s="138"/>
      <c r="AA47" s="138"/>
      <c r="AC47" s="135" t="s">
        <v>733</v>
      </c>
      <c r="AD47" s="135"/>
      <c r="AE47" s="135"/>
      <c r="AF47" s="135"/>
      <c r="AG47" s="135"/>
      <c r="AI47" s="139" t="s">
        <v>840</v>
      </c>
      <c r="AJ47" s="139"/>
      <c r="AK47" s="139"/>
      <c r="AL47" s="139"/>
      <c r="AM47" s="139"/>
      <c r="AN47" s="139"/>
      <c r="AO47" s="139"/>
      <c r="AP47" s="139"/>
      <c r="AQ47" s="139"/>
      <c r="AR47" s="139"/>
      <c r="AS47" s="139"/>
      <c r="AU47" s="135" t="s">
        <v>841</v>
      </c>
      <c r="AV47" s="135"/>
      <c r="AW47" s="135"/>
      <c r="AX47" s="135"/>
      <c r="AZ47" s="135" t="s">
        <v>740</v>
      </c>
      <c r="BA47" s="135"/>
      <c r="BB47" s="135"/>
      <c r="BC47" s="135"/>
      <c r="BE47" s="135" t="s">
        <v>718</v>
      </c>
      <c r="BF47" s="135"/>
      <c r="BG47" s="135"/>
      <c r="BH47" s="135"/>
      <c r="BI47" s="135"/>
      <c r="BK47" s="135" t="s">
        <v>721</v>
      </c>
      <c r="BL47" s="135"/>
      <c r="BM47" s="135"/>
      <c r="BN47" s="135"/>
      <c r="BO47" s="135"/>
      <c r="BQ47" s="135" t="s">
        <v>722</v>
      </c>
      <c r="BR47" s="135"/>
      <c r="BS47" s="135"/>
      <c r="BT47" s="135"/>
      <c r="BU47" s="135"/>
      <c r="BV47" s="19"/>
      <c r="BW47" s="135" t="s">
        <v>883</v>
      </c>
      <c r="BX47" s="135"/>
      <c r="BY47" s="135"/>
      <c r="BZ47" s="135"/>
      <c r="CA47" s="135"/>
      <c r="CB47" s="135"/>
      <c r="CC47" s="135"/>
      <c r="CD47" s="135"/>
      <c r="CE47" s="135"/>
      <c r="CF47" s="135"/>
      <c r="CG47" s="135"/>
      <c r="CH47" s="135"/>
      <c r="CI47" s="135"/>
      <c r="CK47" s="240" t="s">
        <v>881</v>
      </c>
      <c r="CL47" s="240"/>
      <c r="CM47" s="240"/>
      <c r="CN47" s="240"/>
      <c r="CO47" s="241" t="s">
        <v>878</v>
      </c>
      <c r="CP47" s="241"/>
      <c r="CQ47" s="242"/>
      <c r="CR47" s="242"/>
      <c r="CS47" s="241" t="s">
        <v>879</v>
      </c>
      <c r="CT47" s="242"/>
      <c r="CU47" s="241" t="s">
        <v>880</v>
      </c>
      <c r="CV47" s="241"/>
      <c r="CW47" s="241"/>
      <c r="CX47" s="241"/>
      <c r="CY47" s="241" t="s">
        <v>882</v>
      </c>
      <c r="CZ47" s="241"/>
      <c r="DA47" s="241"/>
      <c r="DB47" s="242"/>
      <c r="DD47" s="240" t="s">
        <v>881</v>
      </c>
      <c r="DE47" s="240"/>
      <c r="DF47" s="240"/>
      <c r="DG47" s="240"/>
      <c r="DH47" s="241" t="s">
        <v>878</v>
      </c>
      <c r="DI47" s="241"/>
      <c r="DJ47" s="242"/>
      <c r="DK47" s="242"/>
      <c r="DL47" s="241" t="s">
        <v>879</v>
      </c>
      <c r="DM47" s="242"/>
      <c r="DN47" s="241" t="s">
        <v>880</v>
      </c>
      <c r="DO47" s="241"/>
      <c r="DP47" s="241"/>
      <c r="DQ47" s="241"/>
      <c r="DR47" s="241" t="s">
        <v>882</v>
      </c>
      <c r="DS47" s="241"/>
      <c r="DT47" s="241"/>
      <c r="DU47" s="242"/>
      <c r="DW47" s="240" t="s">
        <v>881</v>
      </c>
      <c r="DX47" s="240"/>
      <c r="DY47" s="240"/>
      <c r="DZ47" s="240"/>
      <c r="EA47" s="241" t="s">
        <v>878</v>
      </c>
      <c r="EB47" s="241"/>
      <c r="EC47" s="242"/>
      <c r="ED47" s="242"/>
      <c r="EE47" s="241" t="s">
        <v>879</v>
      </c>
      <c r="EF47" s="242"/>
      <c r="EG47" s="241" t="s">
        <v>880</v>
      </c>
      <c r="EH47" s="241"/>
      <c r="EI47" s="241"/>
      <c r="EJ47" s="241"/>
      <c r="EK47" s="241" t="s">
        <v>882</v>
      </c>
      <c r="EL47" s="241"/>
      <c r="EM47" s="241"/>
      <c r="EN47" s="242"/>
      <c r="EP47" s="251" t="s">
        <v>881</v>
      </c>
      <c r="EQ47" s="251"/>
      <c r="ER47" s="251"/>
      <c r="ES47" s="251"/>
      <c r="ET47" s="252" t="s">
        <v>878</v>
      </c>
      <c r="EU47" s="252"/>
      <c r="EV47" s="253"/>
      <c r="EW47" s="253"/>
      <c r="EX47" s="252" t="s">
        <v>879</v>
      </c>
      <c r="EY47" s="253"/>
      <c r="EZ47" s="252" t="s">
        <v>880</v>
      </c>
      <c r="FA47" s="252"/>
      <c r="FB47" s="252"/>
      <c r="FC47" s="252"/>
      <c r="FD47" s="252" t="s">
        <v>882</v>
      </c>
      <c r="FE47" s="252"/>
      <c r="FF47" s="252"/>
      <c r="FG47" s="253"/>
      <c r="FI47" s="251" t="s">
        <v>881</v>
      </c>
      <c r="FJ47" s="251"/>
      <c r="FK47" s="251"/>
      <c r="FL47" s="251"/>
      <c r="FM47" s="252" t="s">
        <v>878</v>
      </c>
      <c r="FN47" s="252"/>
      <c r="FO47" s="253"/>
      <c r="FP47" s="253"/>
      <c r="FQ47" s="252" t="s">
        <v>879</v>
      </c>
      <c r="FR47" s="253"/>
      <c r="FS47" s="252" t="s">
        <v>880</v>
      </c>
      <c r="FT47" s="252"/>
      <c r="FU47" s="252"/>
      <c r="FV47" s="252"/>
      <c r="FW47" s="252" t="s">
        <v>882</v>
      </c>
      <c r="FX47" s="252"/>
      <c r="FY47" s="252"/>
      <c r="FZ47" s="253"/>
      <c r="GB47" s="251" t="s">
        <v>881</v>
      </c>
      <c r="GC47" s="251"/>
      <c r="GD47" s="251"/>
      <c r="GE47" s="251"/>
      <c r="GF47" s="252" t="s">
        <v>878</v>
      </c>
      <c r="GG47" s="252"/>
      <c r="GH47" s="253"/>
      <c r="GI47" s="253"/>
      <c r="GJ47" s="252" t="s">
        <v>879</v>
      </c>
      <c r="GK47" s="253"/>
      <c r="GL47" s="252" t="s">
        <v>880</v>
      </c>
      <c r="GM47" s="252"/>
      <c r="GN47" s="252"/>
      <c r="GO47" s="252"/>
      <c r="GP47" s="252" t="s">
        <v>882</v>
      </c>
      <c r="GQ47" s="252"/>
      <c r="GR47" s="252"/>
      <c r="GS47" s="253"/>
      <c r="GT47" s="19"/>
      <c r="GV47" s="8"/>
    </row>
    <row r="48" spans="1:204" ht="8.25" customHeight="1" thickBot="1" x14ac:dyDescent="0.3">
      <c r="A48" s="9" t="s">
        <v>775</v>
      </c>
      <c r="B48" s="194"/>
      <c r="D48" s="18"/>
      <c r="BV48" s="19"/>
      <c r="GT48" s="19"/>
      <c r="GV48" s="8"/>
    </row>
    <row r="49" spans="1:205" ht="15" customHeight="1" x14ac:dyDescent="0.25">
      <c r="A49" s="27" t="s">
        <v>795</v>
      </c>
      <c r="B49" s="194"/>
      <c r="D49" s="18"/>
      <c r="E49" s="76" t="s">
        <v>741</v>
      </c>
      <c r="F49" s="77"/>
      <c r="G49" s="77"/>
      <c r="H49" s="77"/>
      <c r="I49" s="77"/>
      <c r="J49" s="77"/>
      <c r="K49" s="78"/>
      <c r="M49" s="58" t="s">
        <v>904</v>
      </c>
      <c r="N49" s="59"/>
      <c r="O49" s="59"/>
      <c r="P49" s="59"/>
      <c r="Q49" s="59"/>
      <c r="R49" s="59"/>
      <c r="S49" s="59"/>
      <c r="T49" s="59"/>
      <c r="U49" s="59"/>
      <c r="V49" s="59"/>
      <c r="W49" s="60"/>
      <c r="Y49" s="70"/>
      <c r="Z49" s="71"/>
      <c r="AA49" s="72"/>
      <c r="AC49" s="70"/>
      <c r="AD49" s="71"/>
      <c r="AE49" s="71"/>
      <c r="AF49" s="71"/>
      <c r="AG49" s="72"/>
      <c r="AI49" s="70" t="s">
        <v>800</v>
      </c>
      <c r="AJ49" s="71"/>
      <c r="AK49" s="71"/>
      <c r="AL49" s="71"/>
      <c r="AM49" s="71"/>
      <c r="AN49" s="71"/>
      <c r="AO49" s="71"/>
      <c r="AP49" s="71"/>
      <c r="AQ49" s="71"/>
      <c r="AR49" s="71"/>
      <c r="AS49" s="72"/>
      <c r="AT49" s="79" t="str">
        <f>IF(AI49="","",MID(AI49,1,3))</f>
        <v>MXN</v>
      </c>
      <c r="AU49" s="73">
        <v>1</v>
      </c>
      <c r="AV49" s="74"/>
      <c r="AW49" s="74"/>
      <c r="AX49" s="75"/>
      <c r="AZ49" s="70" t="s">
        <v>37</v>
      </c>
      <c r="BA49" s="71"/>
      <c r="BB49" s="71"/>
      <c r="BC49" s="72"/>
      <c r="BE49" s="67">
        <v>3406.87</v>
      </c>
      <c r="BF49" s="68"/>
      <c r="BG49" s="68"/>
      <c r="BH49" s="68"/>
      <c r="BI49" s="69"/>
      <c r="BK49" s="67">
        <v>3406.87</v>
      </c>
      <c r="BL49" s="68"/>
      <c r="BM49" s="68"/>
      <c r="BN49" s="68"/>
      <c r="BO49" s="69"/>
      <c r="BQ49" s="64">
        <f>BE49-BK49</f>
        <v>0</v>
      </c>
      <c r="BR49" s="65"/>
      <c r="BS49" s="65"/>
      <c r="BT49" s="65"/>
      <c r="BU49" s="66"/>
      <c r="BV49" s="19"/>
      <c r="BW49" s="61" t="s">
        <v>905</v>
      </c>
      <c r="BX49" s="62"/>
      <c r="BY49" s="62"/>
      <c r="BZ49" s="62"/>
      <c r="CA49" s="62"/>
      <c r="CB49" s="62"/>
      <c r="CC49" s="62"/>
      <c r="CD49" s="62"/>
      <c r="CE49" s="62"/>
      <c r="CF49" s="62"/>
      <c r="CG49" s="62"/>
      <c r="CH49" s="62"/>
      <c r="CI49" s="63"/>
      <c r="CJ49" s="80" t="str">
        <f>IF(BW49="","",MID(BW49,1,2))</f>
        <v>02</v>
      </c>
      <c r="CK49" s="86">
        <v>3450</v>
      </c>
      <c r="CL49" s="87"/>
      <c r="CM49" s="87"/>
      <c r="CN49" s="87"/>
      <c r="CO49" s="83" t="s">
        <v>899</v>
      </c>
      <c r="CP49" s="84"/>
      <c r="CQ49" s="84"/>
      <c r="CR49" s="88" t="str">
        <f>IF(CO49="","",MID(CO49,1,3))</f>
        <v>002</v>
      </c>
      <c r="CS49" s="85" t="s">
        <v>884</v>
      </c>
      <c r="CT49" s="89"/>
      <c r="CU49" s="62" t="s">
        <v>31</v>
      </c>
      <c r="CV49" s="62"/>
      <c r="CW49" s="62"/>
      <c r="CX49" s="62"/>
      <c r="CY49" s="62" t="s">
        <v>906</v>
      </c>
      <c r="CZ49" s="62"/>
      <c r="DA49" s="62"/>
      <c r="DB49" s="63"/>
      <c r="DD49" s="243"/>
      <c r="DE49" s="244"/>
      <c r="DF49" s="244"/>
      <c r="DG49" s="244"/>
      <c r="DH49" s="248"/>
      <c r="DI49" s="249"/>
      <c r="DJ49" s="249"/>
      <c r="DK49" s="57" t="str">
        <f>IF(DH49="","",MID(DH49,1,3))</f>
        <v/>
      </c>
      <c r="DL49" s="245"/>
      <c r="DM49" s="245"/>
      <c r="DN49" s="246"/>
      <c r="DO49" s="246"/>
      <c r="DP49" s="246"/>
      <c r="DQ49" s="246"/>
      <c r="DR49" s="244"/>
      <c r="DS49" s="244"/>
      <c r="DT49" s="244"/>
      <c r="DU49" s="247"/>
      <c r="DW49" s="243"/>
      <c r="DX49" s="244"/>
      <c r="DY49" s="244"/>
      <c r="DZ49" s="244"/>
      <c r="EA49" s="248"/>
      <c r="EB49" s="249"/>
      <c r="EC49" s="249"/>
      <c r="ED49" s="57" t="str">
        <f>IF(EA49="","",MID(EA49,1,3))</f>
        <v/>
      </c>
      <c r="EE49" s="245"/>
      <c r="EF49" s="245"/>
      <c r="EG49" s="246"/>
      <c r="EH49" s="246"/>
      <c r="EI49" s="246"/>
      <c r="EJ49" s="246"/>
      <c r="EK49" s="244"/>
      <c r="EL49" s="244"/>
      <c r="EM49" s="244"/>
      <c r="EN49" s="247"/>
      <c r="EP49" s="254"/>
      <c r="EQ49" s="255"/>
      <c r="ER49" s="255"/>
      <c r="ES49" s="256"/>
      <c r="ET49" s="248"/>
      <c r="EU49" s="249"/>
      <c r="EV49" s="249"/>
      <c r="EW49" s="57"/>
      <c r="EX49" s="245"/>
      <c r="EY49" s="245"/>
      <c r="EZ49" s="257"/>
      <c r="FA49" s="257"/>
      <c r="FB49" s="257"/>
      <c r="FC49" s="257"/>
      <c r="FD49" s="244"/>
      <c r="FE49" s="244"/>
      <c r="FF49" s="244"/>
      <c r="FG49" s="247"/>
      <c r="FI49" s="243"/>
      <c r="FJ49" s="244"/>
      <c r="FK49" s="244"/>
      <c r="FL49" s="244"/>
      <c r="FM49" s="248"/>
      <c r="FN49" s="249"/>
      <c r="FO49" s="249"/>
      <c r="FP49" s="57" t="str">
        <f>IF(FM49="","",MID(FM49,1,3))</f>
        <v/>
      </c>
      <c r="FQ49" s="245"/>
      <c r="FR49" s="245"/>
      <c r="FS49" s="246"/>
      <c r="FT49" s="246"/>
      <c r="FU49" s="246"/>
      <c r="FV49" s="246"/>
      <c r="FW49" s="244"/>
      <c r="FX49" s="244"/>
      <c r="FY49" s="244"/>
      <c r="FZ49" s="247"/>
      <c r="GB49" s="243"/>
      <c r="GC49" s="244"/>
      <c r="GD49" s="244"/>
      <c r="GE49" s="244"/>
      <c r="GF49" s="248"/>
      <c r="GG49" s="249"/>
      <c r="GH49" s="249"/>
      <c r="GI49" s="57" t="str">
        <f>IF(GF49="","",MID(GF49,1,3))</f>
        <v/>
      </c>
      <c r="GJ49" s="245"/>
      <c r="GK49" s="245"/>
      <c r="GL49" s="246"/>
      <c r="GM49" s="246"/>
      <c r="GN49" s="246"/>
      <c r="GO49" s="246"/>
      <c r="GP49" s="244"/>
      <c r="GQ49" s="244"/>
      <c r="GR49" s="244"/>
      <c r="GS49" s="247"/>
      <c r="GT49" s="19"/>
      <c r="GV49" s="25" t="str">
        <f>IFERROR(LOOKUP(MATCH(AI49,Catalogos!$T$2:$T$179,0),Catalogos!$A$2:$A$179,Catalogos!$R$2:$R$179),"")</f>
        <v>MXN</v>
      </c>
      <c r="GW49" t="s">
        <v>767</v>
      </c>
    </row>
    <row r="50" spans="1:205" x14ac:dyDescent="0.25">
      <c r="A50" s="9" t="s">
        <v>775</v>
      </c>
      <c r="B50" s="194"/>
      <c r="D50" s="18"/>
      <c r="GT50" s="19"/>
      <c r="GV50" s="8"/>
    </row>
    <row r="51" spans="1:205" ht="15.75" thickBot="1" x14ac:dyDescent="0.3">
      <c r="A51" s="9" t="s">
        <v>775</v>
      </c>
      <c r="B51" s="194"/>
      <c r="D51" s="21"/>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3"/>
      <c r="GV51" s="8"/>
    </row>
    <row r="52" spans="1:205" x14ac:dyDescent="0.25">
      <c r="A52" s="9" t="s">
        <v>775</v>
      </c>
      <c r="B52" s="194"/>
      <c r="GV52" s="8"/>
    </row>
    <row r="53" spans="1:205" x14ac:dyDescent="0.25">
      <c r="A53" s="9" t="s">
        <v>706</v>
      </c>
      <c r="B53" s="194"/>
      <c r="GV53" s="8"/>
    </row>
    <row r="54" spans="1:205" x14ac:dyDescent="0.25">
      <c r="A54" s="9" t="s">
        <v>707</v>
      </c>
      <c r="B54" s="194"/>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c r="BR54" s="130"/>
      <c r="BS54" s="130"/>
      <c r="BT54" s="130"/>
      <c r="BU54" s="130"/>
      <c r="BV54" s="130"/>
      <c r="BW54" s="130"/>
      <c r="BX54" s="130"/>
      <c r="BY54" s="130"/>
      <c r="BZ54" s="130"/>
      <c r="CA54" s="130"/>
      <c r="CB54" s="130"/>
      <c r="CC54" s="130"/>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c r="DN54" s="130"/>
      <c r="DO54" s="130"/>
      <c r="DP54" s="130"/>
      <c r="DQ54" s="130"/>
      <c r="DR54" s="130"/>
      <c r="DS54" s="130"/>
      <c r="DT54" s="130"/>
      <c r="DU54" s="130"/>
      <c r="DV54" s="130"/>
      <c r="DW54" s="130"/>
      <c r="DX54" s="130"/>
      <c r="DY54" s="130"/>
      <c r="DZ54" s="130"/>
      <c r="EA54" s="130"/>
      <c r="EB54" s="130"/>
      <c r="EC54" s="130"/>
      <c r="ED54" s="130"/>
      <c r="EE54" s="130"/>
      <c r="EF54" s="130"/>
      <c r="EG54" s="130"/>
      <c r="EH54" s="130"/>
      <c r="EI54" s="130"/>
      <c r="EJ54" s="130"/>
      <c r="EK54" s="130"/>
      <c r="EL54" s="130"/>
      <c r="EM54" s="130"/>
      <c r="EN54" s="130"/>
      <c r="EO54" s="130"/>
      <c r="EP54" s="130"/>
      <c r="EQ54" s="130"/>
      <c r="ER54" s="130"/>
      <c r="ES54" s="130"/>
      <c r="ET54" s="130"/>
      <c r="EU54" s="130"/>
      <c r="EV54" s="130"/>
      <c r="EW54" s="130"/>
      <c r="EX54" s="130"/>
      <c r="EY54" s="130"/>
      <c r="EZ54" s="130"/>
      <c r="FA54" s="130"/>
      <c r="FB54" s="130"/>
      <c r="FC54" s="130"/>
      <c r="FD54" s="130"/>
      <c r="FE54" s="130"/>
      <c r="FF54" s="130"/>
      <c r="FG54" s="130"/>
      <c r="FH54" s="130"/>
      <c r="FI54" s="130"/>
      <c r="FJ54" s="130"/>
      <c r="FK54" s="130"/>
      <c r="FL54" s="130"/>
      <c r="FM54" s="130"/>
      <c r="FN54" s="130"/>
      <c r="FO54" s="130"/>
      <c r="FP54" s="130"/>
      <c r="FQ54" s="130"/>
      <c r="FR54" s="130"/>
      <c r="FS54" s="130"/>
      <c r="FT54" s="130"/>
      <c r="FU54" s="130"/>
      <c r="FV54" s="130"/>
      <c r="FW54" s="130"/>
      <c r="FX54" s="130"/>
      <c r="FY54" s="130"/>
      <c r="FZ54" s="130"/>
      <c r="GA54" s="130"/>
      <c r="GB54" s="130"/>
      <c r="GC54" s="130"/>
      <c r="GD54" s="130"/>
      <c r="GE54" s="130"/>
      <c r="GF54" s="130"/>
      <c r="GG54" s="130"/>
      <c r="GH54" s="130"/>
      <c r="GI54" s="130"/>
      <c r="GJ54" s="130"/>
      <c r="GK54" s="130"/>
      <c r="GL54" s="130"/>
      <c r="GM54" s="130"/>
      <c r="GN54" s="130"/>
      <c r="GO54" s="130"/>
      <c r="GP54" s="130"/>
      <c r="GQ54" s="130"/>
      <c r="GR54" s="130"/>
      <c r="GS54" s="130"/>
      <c r="GT54" s="130"/>
      <c r="GU54" s="130"/>
      <c r="GV54" s="8"/>
    </row>
    <row r="55" spans="1:205" x14ac:dyDescent="0.25">
      <c r="A55" s="9" t="s">
        <v>796</v>
      </c>
      <c r="B55" s="131" t="s">
        <v>796</v>
      </c>
      <c r="C55" s="131"/>
      <c r="D55" s="131"/>
      <c r="E55" s="131"/>
      <c r="F55" s="131"/>
      <c r="G55" s="131"/>
      <c r="H55" s="131"/>
      <c r="I55" s="131"/>
      <c r="J55" s="131"/>
      <c r="K55" s="131"/>
      <c r="L55" s="131"/>
      <c r="M55" s="131"/>
      <c r="N55" s="131"/>
      <c r="O55" s="131"/>
      <c r="P55" s="131"/>
      <c r="Q55" s="131"/>
      <c r="R55" s="131"/>
      <c r="S55" s="131"/>
      <c r="T55" s="131"/>
      <c r="U55" s="131"/>
      <c r="V55" s="131"/>
      <c r="W55" s="131"/>
      <c r="X55" s="131"/>
      <c r="Y55" s="131"/>
      <c r="Z55" s="131"/>
      <c r="AA55" s="131"/>
      <c r="AB55" s="131"/>
      <c r="AC55" s="131"/>
      <c r="AD55" s="131"/>
      <c r="AE55" s="131"/>
      <c r="AF55" s="131"/>
      <c r="AG55" s="131"/>
      <c r="AH55" s="131"/>
      <c r="AI55" s="131"/>
      <c r="AJ55" s="131"/>
      <c r="AK55" s="131"/>
      <c r="AL55" s="131"/>
      <c r="AM55" s="131"/>
      <c r="AN55" s="131"/>
      <c r="AO55" s="131"/>
      <c r="AP55" s="131"/>
      <c r="AQ55" s="131"/>
      <c r="AR55" s="131"/>
      <c r="AS55" s="131"/>
      <c r="AT55" s="131"/>
      <c r="AU55" s="131"/>
      <c r="AV55" s="131"/>
      <c r="AW55" s="131"/>
      <c r="AX55" s="131"/>
      <c r="AY55" s="131"/>
      <c r="AZ55" s="131"/>
      <c r="BA55" s="131"/>
      <c r="BB55" s="131"/>
      <c r="BC55" s="131"/>
      <c r="BD55" s="131"/>
      <c r="BE55" s="131"/>
      <c r="BF55" s="131"/>
      <c r="BG55" s="131"/>
      <c r="BH55" s="131"/>
      <c r="BI55" s="131"/>
      <c r="BJ55" s="131"/>
      <c r="BK55" s="131"/>
      <c r="BL55" s="131"/>
      <c r="BM55" s="131"/>
      <c r="BN55" s="131"/>
      <c r="BO55" s="131"/>
      <c r="BP55" s="131"/>
      <c r="BQ55" s="131"/>
      <c r="BR55" s="131"/>
      <c r="BS55" s="131"/>
      <c r="BT55" s="131"/>
      <c r="BU55" s="131"/>
      <c r="BV55" s="131"/>
      <c r="BW55" s="131"/>
      <c r="BX55" s="131"/>
      <c r="BY55" s="131"/>
      <c r="BZ55" s="131"/>
      <c r="CA55" s="131"/>
      <c r="CB55" s="131"/>
      <c r="CC55" s="131"/>
      <c r="CD55" s="131"/>
      <c r="CE55" s="131"/>
      <c r="CF55" s="131"/>
      <c r="CG55" s="131"/>
      <c r="CH55" s="131"/>
      <c r="CI55" s="131"/>
      <c r="CJ55" s="131"/>
      <c r="CK55" s="131"/>
      <c r="CL55" s="131"/>
      <c r="CM55" s="131"/>
      <c r="CN55" s="131"/>
      <c r="CO55" s="131"/>
      <c r="CP55" s="131"/>
      <c r="CQ55" s="131"/>
      <c r="CR55" s="131"/>
      <c r="CS55" s="131"/>
      <c r="CT55" s="131"/>
      <c r="CU55" s="131"/>
      <c r="CV55" s="131"/>
      <c r="CW55" s="131"/>
      <c r="CX55" s="131"/>
      <c r="CY55" s="131"/>
      <c r="CZ55" s="131"/>
      <c r="DA55" s="131"/>
      <c r="DB55" s="131"/>
      <c r="DC55" s="131"/>
      <c r="DD55" s="131"/>
      <c r="DE55" s="131"/>
      <c r="DF55" s="131"/>
      <c r="DG55" s="131"/>
      <c r="DH55" s="131"/>
      <c r="DI55" s="131"/>
      <c r="DJ55" s="131"/>
      <c r="DK55" s="131"/>
      <c r="DL55" s="131"/>
      <c r="DM55" s="131"/>
      <c r="DN55" s="131"/>
      <c r="DO55" s="131"/>
      <c r="DP55" s="131"/>
      <c r="DQ55" s="131"/>
      <c r="DR55" s="131"/>
      <c r="DS55" s="131"/>
      <c r="DT55" s="131"/>
      <c r="DU55" s="131"/>
      <c r="DV55" s="131"/>
      <c r="DW55" s="131"/>
      <c r="DX55" s="131"/>
      <c r="DY55" s="131"/>
      <c r="DZ55" s="131"/>
      <c r="EA55" s="131"/>
      <c r="EB55" s="131"/>
      <c r="EC55" s="131"/>
      <c r="ED55" s="131"/>
      <c r="EE55" s="131"/>
      <c r="EF55" s="131"/>
      <c r="EG55" s="131"/>
      <c r="EH55" s="131"/>
      <c r="EI55" s="131"/>
      <c r="EJ55" s="131"/>
      <c r="EK55" s="131"/>
      <c r="EL55" s="131"/>
      <c r="EM55" s="131"/>
      <c r="EN55" s="131"/>
      <c r="EO55" s="131"/>
      <c r="EP55" s="131"/>
      <c r="EQ55" s="131"/>
      <c r="ER55" s="131"/>
      <c r="ES55" s="131"/>
      <c r="ET55" s="131"/>
      <c r="EU55" s="131"/>
      <c r="EV55" s="131"/>
      <c r="EW55" s="131"/>
      <c r="EX55" s="131"/>
      <c r="EY55" s="131"/>
      <c r="EZ55" s="131"/>
      <c r="FA55" s="131"/>
      <c r="FB55" s="131"/>
      <c r="FC55" s="131"/>
      <c r="FD55" s="131"/>
      <c r="FE55" s="131"/>
      <c r="FF55" s="131"/>
      <c r="FG55" s="131"/>
      <c r="FH55" s="131"/>
      <c r="FI55" s="131"/>
      <c r="FJ55" s="131"/>
      <c r="FK55" s="131"/>
      <c r="FL55" s="131"/>
      <c r="FM55" s="131"/>
      <c r="FN55" s="131"/>
      <c r="FO55" s="131"/>
      <c r="FP55" s="131"/>
      <c r="FQ55" s="131"/>
      <c r="FR55" s="131"/>
      <c r="FS55" s="131"/>
      <c r="FT55" s="131"/>
      <c r="FU55" s="131"/>
      <c r="FV55" s="131"/>
      <c r="FW55" s="131"/>
      <c r="FX55" s="131"/>
      <c r="FY55" s="131"/>
      <c r="FZ55" s="131"/>
      <c r="GA55" s="131"/>
      <c r="GB55" s="131"/>
      <c r="GC55" s="131"/>
      <c r="GD55" s="131"/>
      <c r="GE55" s="131"/>
      <c r="GF55" s="131"/>
      <c r="GG55" s="131"/>
      <c r="GH55" s="131"/>
      <c r="GI55" s="131"/>
      <c r="GJ55" s="131"/>
      <c r="GK55" s="131"/>
      <c r="GL55" s="131"/>
      <c r="GM55" s="131"/>
      <c r="GN55" s="131"/>
      <c r="GO55" s="131"/>
      <c r="GP55" s="131"/>
      <c r="GQ55" s="131"/>
      <c r="GR55" s="131"/>
      <c r="GS55" s="131"/>
      <c r="GT55" s="131"/>
      <c r="GU55" s="131"/>
      <c r="GV55" s="131"/>
    </row>
  </sheetData>
  <mergeCells count="214">
    <mergeCell ref="GB46:GS46"/>
    <mergeCell ref="GB47:GE47"/>
    <mergeCell ref="GF47:GI47"/>
    <mergeCell ref="GJ47:GK47"/>
    <mergeCell ref="GL47:GO47"/>
    <mergeCell ref="GP47:GS47"/>
    <mergeCell ref="GB49:GE49"/>
    <mergeCell ref="GJ49:GK49"/>
    <mergeCell ref="GL49:GO49"/>
    <mergeCell ref="GP49:GS49"/>
    <mergeCell ref="GF49:GH49"/>
    <mergeCell ref="FI46:FZ46"/>
    <mergeCell ref="FI47:FL47"/>
    <mergeCell ref="FM47:FP47"/>
    <mergeCell ref="FQ47:FR47"/>
    <mergeCell ref="FS47:FV47"/>
    <mergeCell ref="FW47:FZ47"/>
    <mergeCell ref="FI49:FL49"/>
    <mergeCell ref="FQ49:FR49"/>
    <mergeCell ref="FS49:FV49"/>
    <mergeCell ref="FW49:FZ49"/>
    <mergeCell ref="FM49:FO49"/>
    <mergeCell ref="EP46:FG46"/>
    <mergeCell ref="EP47:ES47"/>
    <mergeCell ref="ET47:EW47"/>
    <mergeCell ref="EX47:EY47"/>
    <mergeCell ref="EZ47:FC47"/>
    <mergeCell ref="FD47:FG47"/>
    <mergeCell ref="EP49:ES49"/>
    <mergeCell ref="EX49:EY49"/>
    <mergeCell ref="EZ49:FC49"/>
    <mergeCell ref="FD49:FG49"/>
    <mergeCell ref="ET49:EV49"/>
    <mergeCell ref="DD49:DG49"/>
    <mergeCell ref="DL49:DM49"/>
    <mergeCell ref="DN49:DQ49"/>
    <mergeCell ref="DR49:DU49"/>
    <mergeCell ref="DH49:DJ49"/>
    <mergeCell ref="DW46:EN46"/>
    <mergeCell ref="DW47:DZ47"/>
    <mergeCell ref="EA47:ED47"/>
    <mergeCell ref="EE47:EF47"/>
    <mergeCell ref="EG47:EJ47"/>
    <mergeCell ref="EK47:EN47"/>
    <mergeCell ref="DW49:DZ49"/>
    <mergeCell ref="EE49:EF49"/>
    <mergeCell ref="EG49:EJ49"/>
    <mergeCell ref="EK49:EN49"/>
    <mergeCell ref="EA49:EC49"/>
    <mergeCell ref="CK46:DB46"/>
    <mergeCell ref="CK47:CN47"/>
    <mergeCell ref="CO47:CR47"/>
    <mergeCell ref="CS47:CT47"/>
    <mergeCell ref="CU47:CX47"/>
    <mergeCell ref="CY47:DB47"/>
    <mergeCell ref="DD46:DU46"/>
    <mergeCell ref="DD47:DG47"/>
    <mergeCell ref="DH47:DK47"/>
    <mergeCell ref="DL47:DM47"/>
    <mergeCell ref="DN47:DQ47"/>
    <mergeCell ref="DR47:DU47"/>
    <mergeCell ref="AH41:AO41"/>
    <mergeCell ref="AL42:AO42"/>
    <mergeCell ref="AH43:AK43"/>
    <mergeCell ref="AL43:AO43"/>
    <mergeCell ref="F37:N43"/>
    <mergeCell ref="BW47:CI47"/>
    <mergeCell ref="P42:R42"/>
    <mergeCell ref="T38:V38"/>
    <mergeCell ref="AO38:AQ38"/>
    <mergeCell ref="BJ38:BL38"/>
    <mergeCell ref="Y42:AA42"/>
    <mergeCell ref="AH42:AJ42"/>
    <mergeCell ref="P41:W41"/>
    <mergeCell ref="T42:W42"/>
    <mergeCell ref="P43:S43"/>
    <mergeCell ref="T43:W43"/>
    <mergeCell ref="Y41:AF41"/>
    <mergeCell ref="AC42:AF42"/>
    <mergeCell ref="Y43:AB43"/>
    <mergeCell ref="AC43:AF43"/>
    <mergeCell ref="BF37:BY37"/>
    <mergeCell ref="BF38:BI38"/>
    <mergeCell ref="P37:AI37"/>
    <mergeCell ref="AK37:BD37"/>
    <mergeCell ref="BR38:BU38"/>
    <mergeCell ref="BV38:BY38"/>
    <mergeCell ref="BF39:BI39"/>
    <mergeCell ref="BJ39:BM39"/>
    <mergeCell ref="AK38:AN38"/>
    <mergeCell ref="AS38:AV38"/>
    <mergeCell ref="AW38:AZ38"/>
    <mergeCell ref="BA38:BD38"/>
    <mergeCell ref="AK39:AN39"/>
    <mergeCell ref="AO39:AR39"/>
    <mergeCell ref="AS39:AV39"/>
    <mergeCell ref="AW39:AZ39"/>
    <mergeCell ref="BA39:BD39"/>
    <mergeCell ref="BT10:BW10"/>
    <mergeCell ref="E19:W19"/>
    <mergeCell ref="BL19:BZ19"/>
    <mergeCell ref="F21:Y21"/>
    <mergeCell ref="P38:S38"/>
    <mergeCell ref="X38:AA38"/>
    <mergeCell ref="AB38:AE38"/>
    <mergeCell ref="T39:W39"/>
    <mergeCell ref="CC19:CT19"/>
    <mergeCell ref="CD21:CS21"/>
    <mergeCell ref="CD23:CN23"/>
    <mergeCell ref="CD24:CN24"/>
    <mergeCell ref="CD25:CN25"/>
    <mergeCell ref="CD26:CN26"/>
    <mergeCell ref="CD27:CN27"/>
    <mergeCell ref="CD28:CN28"/>
    <mergeCell ref="CD29:CN29"/>
    <mergeCell ref="CD30:CN30"/>
    <mergeCell ref="CD31:CN31"/>
    <mergeCell ref="CD32:CN32"/>
    <mergeCell ref="CD33:CN33"/>
    <mergeCell ref="BM21:BY21"/>
    <mergeCell ref="BW31:BY31"/>
    <mergeCell ref="BN38:BQ38"/>
    <mergeCell ref="F12:X12"/>
    <mergeCell ref="BM12:BY12"/>
    <mergeCell ref="F13:X13"/>
    <mergeCell ref="BM13:BY13"/>
    <mergeCell ref="BM15:BY15"/>
    <mergeCell ref="BM16:BY16"/>
    <mergeCell ref="AA12:AE12"/>
    <mergeCell ref="AG12:AW12"/>
    <mergeCell ref="B1:B54"/>
    <mergeCell ref="C1:GU1"/>
    <mergeCell ref="C2:C4"/>
    <mergeCell ref="D2:CA4"/>
    <mergeCell ref="C5:GU5"/>
    <mergeCell ref="E7:W7"/>
    <mergeCell ref="BL7:BZ7"/>
    <mergeCell ref="F9:J9"/>
    <mergeCell ref="L9:Q9"/>
    <mergeCell ref="T9:AE9"/>
    <mergeCell ref="O22:U22"/>
    <mergeCell ref="V22:Y22"/>
    <mergeCell ref="AG9:AW9"/>
    <mergeCell ref="BO9:BQ9"/>
    <mergeCell ref="BT9:BW9"/>
    <mergeCell ref="BO10:BQ10"/>
    <mergeCell ref="G24:N24"/>
    <mergeCell ref="O24:Y24"/>
    <mergeCell ref="BM24:BV24"/>
    <mergeCell ref="BW24:BY24"/>
    <mergeCell ref="BW22:BY22"/>
    <mergeCell ref="G23:N23"/>
    <mergeCell ref="O23:Y23"/>
    <mergeCell ref="BM23:BV23"/>
    <mergeCell ref="BW23:BY23"/>
    <mergeCell ref="AB23:AJ23"/>
    <mergeCell ref="AK23:BI23"/>
    <mergeCell ref="G22:N22"/>
    <mergeCell ref="BM22:BV22"/>
    <mergeCell ref="G27:N27"/>
    <mergeCell ref="O27:Y27"/>
    <mergeCell ref="BM27:BV27"/>
    <mergeCell ref="BW27:BY27"/>
    <mergeCell ref="G28:N28"/>
    <mergeCell ref="O28:Y28"/>
    <mergeCell ref="BM28:BV28"/>
    <mergeCell ref="BW28:BY28"/>
    <mergeCell ref="G25:N25"/>
    <mergeCell ref="O25:Y25"/>
    <mergeCell ref="BM25:BV25"/>
    <mergeCell ref="BW25:BY25"/>
    <mergeCell ref="G26:N26"/>
    <mergeCell ref="BM26:BV26"/>
    <mergeCell ref="BW26:BY26"/>
    <mergeCell ref="AB27:AJ27"/>
    <mergeCell ref="AK27:BI27"/>
    <mergeCell ref="BM33:BV33"/>
    <mergeCell ref="G32:N32"/>
    <mergeCell ref="O32:Y32"/>
    <mergeCell ref="BM32:BV32"/>
    <mergeCell ref="BW32:BY32"/>
    <mergeCell ref="BW33:BY33"/>
    <mergeCell ref="G29:N29"/>
    <mergeCell ref="O29:Y29"/>
    <mergeCell ref="BM29:BV29"/>
    <mergeCell ref="BW29:BY29"/>
    <mergeCell ref="G30:N30"/>
    <mergeCell ref="O30:Y30"/>
    <mergeCell ref="BM30:BV30"/>
    <mergeCell ref="BW30:BY30"/>
    <mergeCell ref="AF38:AI38"/>
    <mergeCell ref="BN39:BQ39"/>
    <mergeCell ref="BR39:BU39"/>
    <mergeCell ref="BV39:BY39"/>
    <mergeCell ref="BM34:BV34"/>
    <mergeCell ref="BW34:BY34"/>
    <mergeCell ref="C54:GU54"/>
    <mergeCell ref="B55:GV55"/>
    <mergeCell ref="AB21:BI21"/>
    <mergeCell ref="AZ47:BC47"/>
    <mergeCell ref="BE47:BI47"/>
    <mergeCell ref="BK47:BO47"/>
    <mergeCell ref="BQ47:BU47"/>
    <mergeCell ref="D45:X45"/>
    <mergeCell ref="M47:W47"/>
    <mergeCell ref="Y47:AA47"/>
    <mergeCell ref="AC47:AG47"/>
    <mergeCell ref="AI47:AS47"/>
    <mergeCell ref="AU47:AX47"/>
    <mergeCell ref="G31:N31"/>
    <mergeCell ref="O31:Y31"/>
    <mergeCell ref="BM31:BV31"/>
    <mergeCell ref="AK31:BI31"/>
    <mergeCell ref="AB31:AJ31"/>
  </mergeCells>
  <conditionalFormatting sqref="L10">
    <cfRule type="expression" dxfId="15" priority="1">
      <formula>IF(F10="XEXX010101000",1,0)</formula>
    </cfRule>
  </conditionalFormatting>
  <conditionalFormatting sqref="L10:R10">
    <cfRule type="expression" dxfId="14" priority="2">
      <formula>IF(AND(F10="XEXX010101000",L10&lt;&gt;""),1,0)</formula>
    </cfRule>
    <cfRule type="expression" dxfId="13" priority="3">
      <formula>IF(AND(L10&lt;&gt;"",F10&lt;&gt;"XEXX010101000"),1,0)</formula>
    </cfRule>
  </conditionalFormatting>
  <conditionalFormatting sqref="O25:Y25">
    <cfRule type="expression" dxfId="12" priority="6">
      <formula>IF(F24="",1,0)</formula>
    </cfRule>
    <cfRule type="expression" dxfId="11" priority="7">
      <formula>IF(AND(F24="MXN",O25&gt;=0.01),1,0)</formula>
    </cfRule>
    <cfRule type="expression" dxfId="10" priority="8">
      <formula>IF(O25&lt;&gt;"",1,0)</formula>
    </cfRule>
    <cfRule type="expression" dxfId="9" priority="9">
      <formula>IF(F24&lt;&gt;"MXN",1,0)</formula>
    </cfRule>
  </conditionalFormatting>
  <conditionalFormatting sqref="T10:AE10">
    <cfRule type="expression" dxfId="8" priority="4">
      <formula>IF(AND(F10="XEXX010101000",T10&lt;&gt;""),1,0)</formula>
    </cfRule>
    <cfRule type="expression" dxfId="7" priority="5">
      <formula>IF(F10="XEXX010101000",1,0)</formula>
    </cfRule>
  </conditionalFormatting>
  <conditionalFormatting sqref="AU49">
    <cfRule type="expression" dxfId="6" priority="10">
      <formula>IF( GV49="",1,0)</formula>
    </cfRule>
    <cfRule type="expression" dxfId="5" priority="11">
      <formula>IF( AND(GV49="MXN",AU49&lt;&gt;""),1,0)</formula>
    </cfRule>
    <cfRule type="expression" dxfId="4" priority="12">
      <formula>IF(AU49&lt;&gt;"",1,0)</formula>
    </cfRule>
    <cfRule type="expression" dxfId="3" priority="13">
      <formula>IF(GV49&lt;&gt;"MXN",1,0)</formula>
    </cfRule>
  </conditionalFormatting>
  <conditionalFormatting sqref="BM16">
    <cfRule type="expression" dxfId="2" priority="67">
      <formula>IF(AND(BY12="",BM16&lt;&gt;""),1,0)</formula>
    </cfRule>
    <cfRule type="expression" dxfId="1" priority="68">
      <formula>IF(AND(GV12&lt;&gt;"",BM16&lt;&gt;""),1,0)</formula>
    </cfRule>
    <cfRule type="expression" dxfId="0" priority="69">
      <formula>IF(GV12&lt;&gt;"",1,0)</formula>
    </cfRule>
  </conditionalFormatting>
  <dataValidations count="3">
    <dataValidation type="textLength" allowBlank="1" showErrorMessage="1" errorTitle="Validación de Información" error="Esta celda puede ser utilizada desde 1 a 40 caracteres._x000a__x000a_Por favor verifique su información" sqref="T10:AE10" xr:uid="{841BA53F-6F98-433E-A6AC-9033B45BEB0F}">
      <formula1>1</formula1>
      <formula2>40</formula2>
    </dataValidation>
    <dataValidation type="textLength" allowBlank="1" showErrorMessage="1" errorTitle="Validación de Información" error="Este campo solo permite 12 y 13 posiciones._x000a__x000a_RFC Persona fisica 13 posiciones_x000a_RFC persona moral 12 posiciones " sqref="F10:J10" xr:uid="{7F243190-82F8-4C8D-876E-7F7757B2595C}">
      <formula1>12</formula1>
      <formula2>13</formula2>
    </dataValidation>
    <dataValidation type="textLength" operator="equal" allowBlank="1" showErrorMessage="1" errorTitle="Validación de Datos" error="La longitud del Código Postal es de 5 caracteres, verifique su información" sqref="AA13:AE13" xr:uid="{D81A902F-1FD6-4340-A241-77383B0AFED2}">
      <formula1>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1">
        <x14:dataValidation type="list" allowBlank="1" showErrorMessage="1" errorTitle="Validación de Datos" error="Los unicos valores permitidos se encuentran en la lista desplegable, elija un valor de la lista nuevamente o verifique su información" xr:uid="{4B88A2F8-9BF8-4DF5-94BD-6D8A105F746D}">
          <x14:formula1>
            <xm:f>Catalogos!$T$2:$T$179</xm:f>
          </x14:formula1>
          <xm:sqref>O24:Y24</xm:sqref>
        </x14:dataValidation>
        <x14:dataValidation type="list" allowBlank="1" showErrorMessage="1" errorTitle="Validación de Datos" error="Los unicos valores permitidos se encuentran en la lista desplegable de esta celda._x000a__x000a_Por favor verifique su información" xr:uid="{4CD83AD6-FEFE-4DF0-A399-F58C22268A69}">
          <x14:formula1>
            <xm:f>Catalogos!$T$2:$T$179</xm:f>
          </x14:formula1>
          <xm:sqref>AI49:AS49</xm:sqref>
        </x14:dataValidation>
        <x14:dataValidation type="list" allowBlank="1" showErrorMessage="1" errorTitle="Validación de Información" error="Los unicos valores permitidos se encuentran en la lista desplegable, por favor verifique su información y vuelva a intentarlo" xr:uid="{C3F362E8-97BA-42D7-9BB7-2E97B27CE15F}">
          <x14:formula1>
            <xm:f>Catalogos!$BT$2:$BT$59</xm:f>
          </x14:formula1>
          <xm:sqref>L10</xm:sqref>
        </x14:dataValidation>
        <x14:dataValidation type="list" allowBlank="1" showErrorMessage="1" errorTitle="Validación de Datos" error="Los unicos valores permitidos se encuentran en la lista desplegable, elija un valor de la lista nuevamente o verifique su información" xr:uid="{11E63F64-02BD-4A17-ABAC-35CADA506618}">
          <x14:formula1>
            <xm:f>Catalogos!$H$2:$H$23</xm:f>
          </x14:formula1>
          <xm:sqref>O23:Y23</xm:sqref>
        </x14:dataValidation>
        <x14:dataValidation type="list" allowBlank="1" showErrorMessage="1" errorTitle="Validación de Información" error="Los unicos valores permitidos se encuentran en la lista desplegable._x000a__x000a_Por favor valide su información y vuelva a intentarlo" xr:uid="{A0D32F0F-1A28-4072-81E4-0460329F3D21}">
          <x14:formula1>
            <xm:f>Catalogos!$AZ$2:$AZ$10</xm:f>
          </x14:formula1>
          <xm:sqref>BM13</xm:sqref>
        </x14:dataValidation>
        <x14:dataValidation type="list" allowBlank="1" showErrorMessage="1" errorTitle="Validaciión de Datos" error="Los únicos valores permitidos se encuentran en la lista desplegable._x000a__x000a_Verifique su información y elija de la lista desplegable" xr:uid="{00D46577-FB8D-4FEC-AB14-3AA4CA89CAA9}">
          <x14:formula1>
            <xm:f>Catalogos!$BH$2:$BH$5</xm:f>
          </x14:formula1>
          <xm:sqref>BW49:CI49</xm:sqref>
        </x14:dataValidation>
        <x14:dataValidation type="list" allowBlank="1" showInputMessage="1" showErrorMessage="1" errorTitle="Validación de Datos" error="Los únicos valores permitidos se encuentran en la lista desplegable._x000a__x000a_Por favor verifique su información y elija una opción" xr:uid="{DEA3DA4A-4C90-4819-8DC5-8610BB1D3A80}">
          <x14:formula1>
            <xm:f>Catalogos!$BL$2:$BL$4</xm:f>
          </x14:formula1>
          <xm:sqref>AO39:AR39 P43:S43 BJ39:BM39 T39:W39 Y43:AB43 AH43:AK43</xm:sqref>
        </x14:dataValidation>
        <x14:dataValidation type="list" allowBlank="1" showErrorMessage="1" errorTitle="Validación de Datos" error="Los únicos valores permitidos se encuentran dentro de la lista desplegable._x000a__x000a_Por favor verifique su información y elija una opción" xr:uid="{2FF89301-EDD3-4194-A910-D732223F96D1}">
          <x14:formula1>
            <xm:f>Catalogos!$BO$2:$BO$4</xm:f>
          </x14:formula1>
          <xm:sqref>AS39:AV39 BN39:BQ39 X39:AA39</xm:sqref>
        </x14:dataValidation>
        <x14:dataValidation type="list" allowBlank="1" showErrorMessage="1" errorTitle="Validación de Datos" error="Los únicos valores permitidos se encuentran en la lista desplegable._x000a__x000a_Por favor, verifique su información y elija una opción" xr:uid="{8349768E-46C2-437B-BDA8-5681C43615AF}">
          <x14:formula1>
            <xm:f>Catalogos!$BL$2:$BL$4</xm:f>
          </x14:formula1>
          <xm:sqref>CO49 DH49 EA49 ET49 FM49 GF49</xm:sqref>
        </x14:dataValidation>
        <x14:dataValidation type="list" allowBlank="1" showErrorMessage="1" errorTitle="Validación de Datos" error="Los únicos valores permitidos se encuentran en la lista desplegable._x000a__x000a_Por favor verifique su información y elija de la lista" xr:uid="{F099E4DA-364E-4718-8BCD-6ED3E031870D}">
          <x14:formula1>
            <xm:f>Catalogos!$BO$2:$BO$4</xm:f>
          </x14:formula1>
          <xm:sqref>CS49:CT49 DL49:DM49 EE49:EF49 EX49:EY49 FQ49:FR49 GJ49:GK49</xm:sqref>
        </x14:dataValidation>
        <x14:dataValidation type="list" allowBlank="1" showErrorMessage="1" errorTitle="Validación de Datos" error="Los únicos valores permitidos se encuentran en la lista desplegable._x000a__x000a_Por favor verifique su información y elija un valor de la lista" xr:uid="{1EC8660C-4453-4848-9480-18D31B65A688}">
          <x14:formula1>
            <xm:f>Catalogos!$AC$2:$AC$20</xm:f>
          </x14:formula1>
          <xm:sqref>AG13:AW13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44A6-CE60-42BB-A7A3-32542A2AED8A}">
  <sheetPr>
    <tabColor theme="5" tint="-0.249977111117893"/>
  </sheetPr>
  <dimension ref="A1:BY179"/>
  <sheetViews>
    <sheetView topLeftCell="S1" workbookViewId="0">
      <selection activeCell="AC2" sqref="AC2"/>
    </sheetView>
  </sheetViews>
  <sheetFormatPr baseColWidth="10" defaultColWidth="11.42578125" defaultRowHeight="15" x14ac:dyDescent="0.25"/>
  <cols>
    <col min="1" max="1" width="4" style="3" customWidth="1"/>
    <col min="2" max="2" width="0" style="3" hidden="1" customWidth="1"/>
    <col min="3" max="3" width="22.28515625" style="3" hidden="1" customWidth="1"/>
    <col min="4" max="4" width="0" style="3" hidden="1" customWidth="1"/>
    <col min="5" max="5" width="2.140625" style="3" customWidth="1"/>
    <col min="6" max="6" width="11.42578125" style="3"/>
    <col min="7" max="7" width="33.140625" style="3" bestFit="1" customWidth="1"/>
    <col min="8" max="8" width="11.42578125" style="3"/>
    <col min="9" max="9" width="2.140625" style="3" customWidth="1"/>
    <col min="10" max="12" width="0" style="3" hidden="1" customWidth="1"/>
    <col min="13" max="13" width="2.140625" style="3" hidden="1" customWidth="1"/>
    <col min="14" max="16" width="0" style="3" hidden="1" customWidth="1"/>
    <col min="17" max="17" width="2.140625" style="3" hidden="1" customWidth="1"/>
    <col min="18" max="21" width="11.42578125" style="3"/>
    <col min="22" max="22" width="2.140625" style="3" customWidth="1"/>
    <col min="23" max="25" width="0" style="3" hidden="1" customWidth="1"/>
    <col min="26" max="26" width="2.140625" style="3" hidden="1" customWidth="1"/>
    <col min="27" max="27" width="11.42578125" style="3"/>
    <col min="28" max="28" width="28" style="3" customWidth="1"/>
    <col min="29" max="29" width="39.7109375" style="3" customWidth="1"/>
    <col min="30" max="30" width="2.140625" style="3" customWidth="1"/>
    <col min="31" max="34" width="0" style="3" hidden="1" customWidth="1"/>
    <col min="35" max="35" width="2.140625" style="3" hidden="1" customWidth="1"/>
    <col min="36" max="39" width="0" style="3" hidden="1" customWidth="1"/>
    <col min="40" max="40" width="2.140625" style="3" hidden="1" customWidth="1"/>
    <col min="41" max="44" width="0" style="3" hidden="1" customWidth="1"/>
    <col min="45" max="45" width="2.140625" style="3" hidden="1" customWidth="1"/>
    <col min="46" max="48" width="0" style="3" hidden="1" customWidth="1"/>
    <col min="49" max="49" width="2.140625" style="3" hidden="1" customWidth="1"/>
    <col min="50" max="51" width="11.42578125" style="3"/>
    <col min="52" max="52" width="26.28515625" style="3" customWidth="1"/>
    <col min="53" max="53" width="2.140625" style="3" customWidth="1"/>
    <col min="54" max="56" width="11.42578125" style="3"/>
    <col min="57" max="57" width="2.140625" style="3" customWidth="1"/>
    <col min="58" max="60" width="11.42578125" style="3"/>
    <col min="61" max="61" width="2.140625" style="3" customWidth="1"/>
    <col min="62" max="64" width="11.42578125" style="3"/>
    <col min="65" max="65" width="2.140625" style="3" customWidth="1"/>
    <col min="66" max="68" width="11.42578125" style="3"/>
    <col min="69" max="69" width="2.140625" style="3" customWidth="1"/>
    <col min="70" max="72" width="0" style="3" hidden="1" customWidth="1"/>
    <col min="73" max="73" width="2.140625" style="3" hidden="1" customWidth="1"/>
    <col min="74" max="76" width="0" style="3" hidden="1" customWidth="1"/>
    <col min="77" max="77" width="2.140625" style="3" hidden="1" customWidth="1"/>
    <col min="78" max="16384" width="11.42578125" style="3"/>
  </cols>
  <sheetData>
    <row r="1" spans="1:77" s="1" customFormat="1" x14ac:dyDescent="0.25">
      <c r="B1" s="407" t="s">
        <v>0</v>
      </c>
      <c r="C1" s="407"/>
      <c r="D1" s="407"/>
      <c r="F1" s="407" t="s">
        <v>1</v>
      </c>
      <c r="G1" s="407"/>
      <c r="H1" s="407"/>
      <c r="J1" s="407" t="s">
        <v>2</v>
      </c>
      <c r="K1" s="407"/>
      <c r="L1" s="407"/>
      <c r="N1" s="407" t="s">
        <v>3</v>
      </c>
      <c r="O1" s="407"/>
      <c r="P1" s="407"/>
      <c r="R1" s="407" t="s">
        <v>4</v>
      </c>
      <c r="S1" s="407"/>
      <c r="T1" s="407"/>
      <c r="U1" s="2"/>
      <c r="W1" s="407" t="s">
        <v>5</v>
      </c>
      <c r="X1" s="407"/>
      <c r="Y1" s="407"/>
      <c r="AA1" s="407" t="s">
        <v>6</v>
      </c>
      <c r="AB1" s="407"/>
      <c r="AC1" s="407"/>
      <c r="AE1" s="407" t="s">
        <v>7</v>
      </c>
      <c r="AF1" s="407"/>
      <c r="AG1" s="407"/>
      <c r="AH1" s="2"/>
      <c r="AJ1" s="407" t="s">
        <v>8</v>
      </c>
      <c r="AK1" s="407"/>
      <c r="AL1" s="407"/>
      <c r="AM1" s="2"/>
      <c r="AO1" s="407" t="s">
        <v>9</v>
      </c>
      <c r="AP1" s="407"/>
      <c r="AQ1" s="407"/>
      <c r="AR1" s="2"/>
      <c r="AT1" s="407" t="s">
        <v>10</v>
      </c>
      <c r="AU1" s="407"/>
      <c r="AV1" s="407"/>
      <c r="AX1" s="407" t="s">
        <v>11</v>
      </c>
      <c r="AY1" s="407"/>
      <c r="AZ1" s="407"/>
      <c r="BB1" s="407" t="s">
        <v>12</v>
      </c>
      <c r="BC1" s="407"/>
      <c r="BD1" s="407"/>
      <c r="BF1" s="407" t="s">
        <v>873</v>
      </c>
      <c r="BG1" s="407"/>
      <c r="BH1" s="407"/>
      <c r="BJ1" s="407" t="s">
        <v>858</v>
      </c>
      <c r="BK1" s="407"/>
      <c r="BL1" s="407"/>
      <c r="BN1" s="407" t="s">
        <v>859</v>
      </c>
      <c r="BO1" s="407"/>
      <c r="BP1" s="407"/>
      <c r="BR1" s="407" t="s">
        <v>13</v>
      </c>
      <c r="BS1" s="407"/>
      <c r="BT1" s="407"/>
      <c r="BV1" s="407" t="s">
        <v>14</v>
      </c>
      <c r="BW1" s="407"/>
      <c r="BX1" s="407"/>
    </row>
    <row r="2" spans="1:77" x14ac:dyDescent="0.25">
      <c r="A2">
        <v>1</v>
      </c>
      <c r="B2" s="3" t="s">
        <v>15</v>
      </c>
      <c r="C2" s="3" t="s">
        <v>16</v>
      </c>
      <c r="D2" t="str">
        <f t="shared" ref="D2:D41" si="0">CONCATENATE(B2," - ",C2)</f>
        <v>ACT - Actividad</v>
      </c>
      <c r="E2" s="4"/>
      <c r="F2" s="3" t="s">
        <v>17</v>
      </c>
      <c r="G2" s="3" t="s">
        <v>18</v>
      </c>
      <c r="H2" t="str">
        <f t="shared" ref="H2:H23" si="1">CONCATENATE(F2," - ",G2)</f>
        <v>01 - Efectivo</v>
      </c>
      <c r="I2" s="4"/>
      <c r="J2" s="3" t="s">
        <v>19</v>
      </c>
      <c r="K2" s="3" t="s">
        <v>20</v>
      </c>
      <c r="L2" t="str">
        <f>CONCATENATE(J2," - ",K2)</f>
        <v>001 - ISR</v>
      </c>
      <c r="M2" s="4"/>
      <c r="N2" s="3" t="s">
        <v>21</v>
      </c>
      <c r="O2" s="3" t="s">
        <v>22</v>
      </c>
      <c r="P2" t="str">
        <f>CONCATENATE(N2," - ",O2)</f>
        <v>PUE - Pago en una sola exhibición</v>
      </c>
      <c r="Q2" s="4"/>
      <c r="R2" s="3" t="s">
        <v>115</v>
      </c>
      <c r="S2" s="3" t="s">
        <v>116</v>
      </c>
      <c r="T2" t="str">
        <f t="shared" ref="T2:T65" si="2">CONCATENATE(R2," - ",S2)</f>
        <v>AED - Dirham de EAU</v>
      </c>
      <c r="U2" s="3" t="s">
        <v>25</v>
      </c>
      <c r="V2" s="4"/>
      <c r="W2" s="3" t="s">
        <v>26</v>
      </c>
      <c r="X2" s="3" t="s">
        <v>27</v>
      </c>
      <c r="Y2" t="str">
        <f>CONCATENATE(W2," - ",X2)</f>
        <v>MEX - México</v>
      </c>
      <c r="Z2" s="4"/>
      <c r="AA2" s="3">
        <v>601</v>
      </c>
      <c r="AB2" s="3" t="s">
        <v>28</v>
      </c>
      <c r="AC2" t="str">
        <f t="shared" ref="AC2:AC22" si="3">CONCATENATE(AA2," - ",AB2)</f>
        <v>601 - General de Ley Personas Morales</v>
      </c>
      <c r="AD2" s="4"/>
      <c r="AE2" s="3" t="s">
        <v>29</v>
      </c>
      <c r="AF2" s="3" t="s">
        <v>30</v>
      </c>
      <c r="AG2" t="str">
        <f t="shared" ref="AG2:AG17" si="4">CONCATENATE(AE2," - ",AF2)</f>
        <v>Exento - IVA</v>
      </c>
      <c r="AH2" s="5" t="s">
        <v>29</v>
      </c>
      <c r="AI2" s="4"/>
      <c r="AJ2" s="3" t="s">
        <v>31</v>
      </c>
      <c r="AK2" s="3" t="s">
        <v>30</v>
      </c>
      <c r="AL2" t="str">
        <f t="shared" ref="AL2:AL14" si="5">CONCATENATE(AJ2," - ",AK2)</f>
        <v>0.160000 - IVA</v>
      </c>
      <c r="AM2" s="5">
        <f t="shared" ref="AM2:AM14" si="6">ROUND(AJ2*100,6)</f>
        <v>16</v>
      </c>
      <c r="AN2" s="4"/>
      <c r="AO2" s="3" t="s">
        <v>31</v>
      </c>
      <c r="AP2" s="3" t="s">
        <v>30</v>
      </c>
      <c r="AQ2" t="str">
        <f t="shared" ref="AQ2:AQ14" si="7">CONCATENATE(AO2," - ",AP2)</f>
        <v>0.160000 - IVA</v>
      </c>
      <c r="AR2" s="5">
        <f t="shared" ref="AR2:AR14" si="8">ROUND(AO2*100,6)</f>
        <v>16</v>
      </c>
      <c r="AS2" s="4"/>
      <c r="AT2" s="3" t="s">
        <v>32</v>
      </c>
      <c r="AU2" s="3" t="s">
        <v>33</v>
      </c>
      <c r="AV2" t="str">
        <f>CONCATENATE(AT2," - ",AU2)</f>
        <v>I - Ingreso</v>
      </c>
      <c r="AW2" s="4"/>
      <c r="AX2" s="3" t="s">
        <v>17</v>
      </c>
      <c r="AY2" s="3" t="s">
        <v>34</v>
      </c>
      <c r="AZ2" t="str">
        <f t="shared" ref="AZ2:AZ10" si="9">CONCATENATE(AX2," - ",AY2)</f>
        <v>01 - Nota de crédito de los documentos relacionados</v>
      </c>
      <c r="BA2" s="4"/>
      <c r="BB2" s="3" t="s">
        <v>35</v>
      </c>
      <c r="BC2" s="3" t="s">
        <v>36</v>
      </c>
      <c r="BD2" t="str">
        <f t="shared" ref="BD2:BD23" si="10">CONCATENATE(BB2," - ",BC2)</f>
        <v>G01 - Adquisición de mercancias</v>
      </c>
      <c r="BE2" s="4"/>
      <c r="BF2" s="3" t="s">
        <v>17</v>
      </c>
      <c r="BG2" s="3" t="s">
        <v>874</v>
      </c>
      <c r="BH2" t="str">
        <f t="shared" ref="BH2:BH5" si="11">CONCATENATE(BF2," - ",BG2)</f>
        <v>01 - No objeto de impuesto.</v>
      </c>
      <c r="BI2" s="4"/>
      <c r="BJ2" s="3" t="s">
        <v>19</v>
      </c>
      <c r="BK2" s="3" t="s">
        <v>20</v>
      </c>
      <c r="BL2" t="str">
        <f t="shared" ref="BL2:BL4" si="12">CONCATENATE(BJ2," - ",BK2)</f>
        <v>001 - ISR</v>
      </c>
      <c r="BM2" s="4"/>
      <c r="BO2" s="3" t="s">
        <v>884</v>
      </c>
      <c r="BP2"/>
      <c r="BQ2" s="4"/>
      <c r="BR2" s="3" t="s">
        <v>38</v>
      </c>
      <c r="BS2" s="3" t="s">
        <v>39</v>
      </c>
      <c r="BT2" t="str">
        <f>CONCATENATE(BR2," - ",BS2)</f>
        <v>DEU - Alemania</v>
      </c>
      <c r="BU2" s="4"/>
      <c r="BV2" s="3" t="s">
        <v>37</v>
      </c>
      <c r="BW2" s="3" t="s">
        <v>40</v>
      </c>
      <c r="BX2" t="str">
        <f>CONCATENATE(BV2," - ",BW2)</f>
        <v>1 - Tasa (%)</v>
      </c>
      <c r="BY2" s="4"/>
    </row>
    <row r="3" spans="1:77" x14ac:dyDescent="0.25">
      <c r="A3">
        <v>2</v>
      </c>
      <c r="B3" s="3" t="s">
        <v>41</v>
      </c>
      <c r="C3" s="3" t="s">
        <v>42</v>
      </c>
      <c r="D3" t="str">
        <f t="shared" si="0"/>
        <v>DPC - Docenas de piezas</v>
      </c>
      <c r="E3" s="4"/>
      <c r="F3" s="3" t="s">
        <v>43</v>
      </c>
      <c r="G3" s="3" t="s">
        <v>44</v>
      </c>
      <c r="H3" t="str">
        <f t="shared" si="1"/>
        <v>02 - Cheque nominativo</v>
      </c>
      <c r="I3" s="4"/>
      <c r="J3" s="3" t="s">
        <v>45</v>
      </c>
      <c r="K3" s="3" t="s">
        <v>30</v>
      </c>
      <c r="L3" t="str">
        <f>CONCATENATE(J3," - ",K3)</f>
        <v>002 - IVA</v>
      </c>
      <c r="M3" s="4"/>
      <c r="N3" s="3" t="s">
        <v>46</v>
      </c>
      <c r="O3" s="3" t="s">
        <v>47</v>
      </c>
      <c r="P3" t="str">
        <f>CONCATENATE(N3," - ",O3)</f>
        <v>PPD - Pago en parcialidades o diferido</v>
      </c>
      <c r="Q3" s="4"/>
      <c r="R3" s="3" t="s">
        <v>128</v>
      </c>
      <c r="S3" s="3" t="s">
        <v>129</v>
      </c>
      <c r="T3" t="str">
        <f t="shared" si="2"/>
        <v>AFN - Afghani</v>
      </c>
      <c r="U3" s="3" t="s">
        <v>25</v>
      </c>
      <c r="V3" s="4"/>
      <c r="W3" s="3" t="s">
        <v>50</v>
      </c>
      <c r="X3" s="3" t="s">
        <v>51</v>
      </c>
      <c r="Y3" t="str">
        <f>CONCATENATE(W3," - ",X3)</f>
        <v>ESP - España</v>
      </c>
      <c r="Z3" s="4"/>
      <c r="AA3" s="3">
        <v>603</v>
      </c>
      <c r="AB3" s="3" t="s">
        <v>52</v>
      </c>
      <c r="AC3" t="str">
        <f t="shared" si="3"/>
        <v>603 - Personas Morales con Fines no Lucrativos</v>
      </c>
      <c r="AD3" s="4"/>
      <c r="AE3" s="3" t="s">
        <v>53</v>
      </c>
      <c r="AF3" s="3" t="s">
        <v>30</v>
      </c>
      <c r="AG3" t="str">
        <f t="shared" si="4"/>
        <v>0.000000 - IVA</v>
      </c>
      <c r="AH3" s="5">
        <f t="shared" ref="AH3:AH17" si="13">ROUND(AE3*100,6)</f>
        <v>0</v>
      </c>
      <c r="AI3" s="4"/>
      <c r="AJ3" s="3" t="s">
        <v>54</v>
      </c>
      <c r="AK3" s="3" t="s">
        <v>55</v>
      </c>
      <c r="AL3" t="str">
        <f t="shared" si="5"/>
        <v>0.265000 - IEPS</v>
      </c>
      <c r="AM3" s="5">
        <f t="shared" si="6"/>
        <v>26.5</v>
      </c>
      <c r="AN3" s="4"/>
      <c r="AO3" s="3" t="s">
        <v>54</v>
      </c>
      <c r="AP3" s="3" t="s">
        <v>55</v>
      </c>
      <c r="AQ3" t="str">
        <f t="shared" si="7"/>
        <v>0.265000 - IEPS</v>
      </c>
      <c r="AR3" s="5">
        <f t="shared" si="8"/>
        <v>26.5</v>
      </c>
      <c r="AS3" s="4"/>
      <c r="AT3" s="3" t="s">
        <v>56</v>
      </c>
      <c r="AU3" s="3" t="s">
        <v>57</v>
      </c>
      <c r="AV3" t="str">
        <f>CONCATENATE(AT3," - ",AU3)</f>
        <v>E - Egreso</v>
      </c>
      <c r="AW3" s="4"/>
      <c r="AX3" s="3" t="s">
        <v>43</v>
      </c>
      <c r="AY3" s="3" t="s">
        <v>58</v>
      </c>
      <c r="AZ3" t="str">
        <f t="shared" si="9"/>
        <v>02 - Nota de débito de los documentos relacionados</v>
      </c>
      <c r="BA3" s="4"/>
      <c r="BB3" s="3" t="s">
        <v>59</v>
      </c>
      <c r="BC3" s="3" t="s">
        <v>60</v>
      </c>
      <c r="BD3" t="str">
        <f t="shared" si="10"/>
        <v>G02 - Devoluciones, descuentos o bonificaciones</v>
      </c>
      <c r="BE3" s="4"/>
      <c r="BF3" s="3" t="s">
        <v>43</v>
      </c>
      <c r="BG3" s="3" t="s">
        <v>875</v>
      </c>
      <c r="BH3" t="str">
        <f t="shared" si="11"/>
        <v>02 - Sí objeto de impuesto.</v>
      </c>
      <c r="BI3" s="4"/>
      <c r="BJ3" s="3" t="s">
        <v>45</v>
      </c>
      <c r="BK3" s="3" t="s">
        <v>30</v>
      </c>
      <c r="BL3" t="str">
        <f t="shared" si="12"/>
        <v>002 - IVA</v>
      </c>
      <c r="BM3" s="4"/>
      <c r="BO3" s="3" t="s">
        <v>885</v>
      </c>
      <c r="BP3"/>
      <c r="BQ3" s="4"/>
      <c r="BR3" s="3" t="s">
        <v>61</v>
      </c>
      <c r="BS3" s="3" t="s">
        <v>62</v>
      </c>
      <c r="BT3" t="str">
        <f t="shared" ref="BT3:BT59" si="14">CONCATENATE(BR3," - ",BS3)</f>
        <v>ARG - Argentina</v>
      </c>
      <c r="BU3" s="4"/>
      <c r="BV3" s="3" t="s">
        <v>25</v>
      </c>
      <c r="BW3" s="3" t="s">
        <v>63</v>
      </c>
      <c r="BX3" t="str">
        <f>CONCATENATE(BV3," - ",BW3)</f>
        <v>2 - Cuota ($)</v>
      </c>
      <c r="BY3" s="4"/>
    </row>
    <row r="4" spans="1:77" x14ac:dyDescent="0.25">
      <c r="A4">
        <v>3</v>
      </c>
      <c r="B4" s="3" t="s">
        <v>64</v>
      </c>
      <c r="C4" s="3" t="s">
        <v>65</v>
      </c>
      <c r="D4" t="str">
        <f t="shared" si="0"/>
        <v>KMT - Kilómetro</v>
      </c>
      <c r="E4" s="4"/>
      <c r="F4" s="3" t="s">
        <v>66</v>
      </c>
      <c r="G4" s="3" t="s">
        <v>67</v>
      </c>
      <c r="H4" t="str">
        <f t="shared" si="1"/>
        <v>03 - Transferencia electrónica de fondos</v>
      </c>
      <c r="I4" s="4"/>
      <c r="J4" s="3" t="s">
        <v>68</v>
      </c>
      <c r="K4" s="3" t="s">
        <v>55</v>
      </c>
      <c r="L4" t="str">
        <f>CONCATENATE(J4," - ",K4)</f>
        <v>003 - IEPS</v>
      </c>
      <c r="M4" s="4"/>
      <c r="Q4" s="4"/>
      <c r="R4" s="3" t="s">
        <v>141</v>
      </c>
      <c r="S4" s="3" t="s">
        <v>142</v>
      </c>
      <c r="T4" t="str">
        <f t="shared" si="2"/>
        <v>ALL - Lek</v>
      </c>
      <c r="U4" s="3" t="s">
        <v>25</v>
      </c>
      <c r="V4" s="4"/>
      <c r="W4" s="3" t="s">
        <v>70</v>
      </c>
      <c r="X4" s="3" t="s">
        <v>71</v>
      </c>
      <c r="Y4" t="str">
        <f>CONCATENATE(W4," - ",X4)</f>
        <v>USA - Estados Unidos (los)</v>
      </c>
      <c r="Z4" s="4"/>
      <c r="AA4" s="3">
        <v>605</v>
      </c>
      <c r="AB4" s="3" t="s">
        <v>72</v>
      </c>
      <c r="AC4" t="str">
        <f t="shared" si="3"/>
        <v>605 - Sueldos y Salarios e Ingresos Asimilados a Salarios</v>
      </c>
      <c r="AD4" s="4"/>
      <c r="AE4" s="3" t="s">
        <v>31</v>
      </c>
      <c r="AF4" s="3" t="s">
        <v>30</v>
      </c>
      <c r="AG4" t="str">
        <f t="shared" si="4"/>
        <v>0.160000 - IVA</v>
      </c>
      <c r="AH4" s="5">
        <f t="shared" si="13"/>
        <v>16</v>
      </c>
      <c r="AI4" s="4"/>
      <c r="AJ4" s="3" t="s">
        <v>73</v>
      </c>
      <c r="AK4" s="3" t="s">
        <v>55</v>
      </c>
      <c r="AL4" t="str">
        <f t="shared" si="5"/>
        <v>0.300000 - IEPS</v>
      </c>
      <c r="AM4" s="5">
        <f t="shared" si="6"/>
        <v>30</v>
      </c>
      <c r="AN4" s="4"/>
      <c r="AO4" s="3" t="s">
        <v>73</v>
      </c>
      <c r="AP4" s="3" t="s">
        <v>55</v>
      </c>
      <c r="AQ4" t="str">
        <f t="shared" si="7"/>
        <v>0.300000 - IEPS</v>
      </c>
      <c r="AR4" s="5">
        <f t="shared" si="8"/>
        <v>30</v>
      </c>
      <c r="AS4" s="4"/>
      <c r="AT4" s="3" t="s">
        <v>74</v>
      </c>
      <c r="AU4" s="3" t="s">
        <v>75</v>
      </c>
      <c r="AV4" t="str">
        <f>CONCATENATE(AT4," - ",AU4)</f>
        <v>T - Traslado</v>
      </c>
      <c r="AW4" s="4"/>
      <c r="AX4" s="3" t="s">
        <v>66</v>
      </c>
      <c r="AY4" s="3" t="s">
        <v>76</v>
      </c>
      <c r="AZ4" t="str">
        <f t="shared" si="9"/>
        <v>03 - Devolución de mercancía sobre facturas o traslados previos</v>
      </c>
      <c r="BA4" s="4"/>
      <c r="BB4" s="3" t="s">
        <v>77</v>
      </c>
      <c r="BC4" s="3" t="s">
        <v>78</v>
      </c>
      <c r="BD4" t="str">
        <f t="shared" si="10"/>
        <v>G03 - Gastos en general</v>
      </c>
      <c r="BE4" s="4"/>
      <c r="BF4" s="3" t="s">
        <v>66</v>
      </c>
      <c r="BG4" s="3" t="s">
        <v>876</v>
      </c>
      <c r="BH4" t="str">
        <f t="shared" si="11"/>
        <v>03 - Sí objeto del impuesto y no obligado al desglose.</v>
      </c>
      <c r="BI4" s="4"/>
      <c r="BJ4" s="3" t="s">
        <v>68</v>
      </c>
      <c r="BK4" s="3" t="s">
        <v>55</v>
      </c>
      <c r="BL4" t="str">
        <f t="shared" si="12"/>
        <v>003 - IEPS</v>
      </c>
      <c r="BM4" s="4"/>
      <c r="BO4" s="3" t="s">
        <v>29</v>
      </c>
      <c r="BP4"/>
      <c r="BQ4" s="4"/>
      <c r="BR4" s="3" t="s">
        <v>79</v>
      </c>
      <c r="BS4" s="3" t="s">
        <v>80</v>
      </c>
      <c r="BT4" t="str">
        <f t="shared" si="14"/>
        <v>AUS - Australia</v>
      </c>
      <c r="BU4" s="4"/>
      <c r="BV4" s="3" t="s">
        <v>81</v>
      </c>
      <c r="BW4" s="3" t="s">
        <v>29</v>
      </c>
      <c r="BX4" t="str">
        <f>CONCATENATE(BV4," - ",BW4)</f>
        <v>3 - Exento</v>
      </c>
      <c r="BY4" s="4"/>
    </row>
    <row r="5" spans="1:77" x14ac:dyDescent="0.25">
      <c r="A5">
        <v>4</v>
      </c>
      <c r="B5" s="3" t="s">
        <v>82</v>
      </c>
      <c r="C5" s="3" t="s">
        <v>83</v>
      </c>
      <c r="D5" t="str">
        <f t="shared" si="0"/>
        <v>XKI - Kit (Conjunto de piezas)</v>
      </c>
      <c r="E5" s="4"/>
      <c r="F5" s="3" t="s">
        <v>84</v>
      </c>
      <c r="G5" s="3" t="s">
        <v>85</v>
      </c>
      <c r="H5" t="str">
        <f t="shared" si="1"/>
        <v>04 - Tarjeta de crédito</v>
      </c>
      <c r="I5" s="4"/>
      <c r="M5" s="4"/>
      <c r="Q5" s="4"/>
      <c r="R5" s="3" t="s">
        <v>151</v>
      </c>
      <c r="S5" s="3" t="s">
        <v>152</v>
      </c>
      <c r="T5" t="str">
        <f t="shared" si="2"/>
        <v>AMD - Dram armenio</v>
      </c>
      <c r="U5" s="3" t="s">
        <v>25</v>
      </c>
      <c r="V5" s="4"/>
      <c r="W5" s="3" t="s">
        <v>88</v>
      </c>
      <c r="X5" s="3" t="s">
        <v>89</v>
      </c>
      <c r="Y5" t="str">
        <f>CONCATENATE(W5," - ",X5)</f>
        <v>CAN - Canadá</v>
      </c>
      <c r="Z5" s="4"/>
      <c r="AA5" s="3">
        <v>606</v>
      </c>
      <c r="AB5" s="3" t="s">
        <v>90</v>
      </c>
      <c r="AC5" t="str">
        <f t="shared" si="3"/>
        <v>606 - Arrendamiento</v>
      </c>
      <c r="AD5" s="4"/>
      <c r="AE5" s="3" t="s">
        <v>54</v>
      </c>
      <c r="AF5" s="3" t="s">
        <v>55</v>
      </c>
      <c r="AG5" t="str">
        <f t="shared" si="4"/>
        <v>0.265000 - IEPS</v>
      </c>
      <c r="AH5" s="5">
        <f t="shared" si="13"/>
        <v>26.5</v>
      </c>
      <c r="AI5" s="4"/>
      <c r="AJ5" s="3" t="s">
        <v>91</v>
      </c>
      <c r="AK5" s="3" t="s">
        <v>55</v>
      </c>
      <c r="AL5" t="str">
        <f t="shared" si="5"/>
        <v>0.530000 - IEPS</v>
      </c>
      <c r="AM5" s="5">
        <f t="shared" si="6"/>
        <v>53</v>
      </c>
      <c r="AN5" s="4"/>
      <c r="AO5" s="3" t="s">
        <v>91</v>
      </c>
      <c r="AP5" s="3" t="s">
        <v>55</v>
      </c>
      <c r="AQ5" t="str">
        <f t="shared" si="7"/>
        <v>0.530000 - IEPS</v>
      </c>
      <c r="AR5" s="5">
        <f t="shared" si="8"/>
        <v>53</v>
      </c>
      <c r="AS5" s="4"/>
      <c r="AT5" s="3" t="s">
        <v>92</v>
      </c>
      <c r="AU5" s="3" t="s">
        <v>93</v>
      </c>
      <c r="AV5" t="str">
        <f>CONCATENATE(AT5," - ",AU5)</f>
        <v>P - Pago</v>
      </c>
      <c r="AW5" s="4"/>
      <c r="AX5" s="3" t="s">
        <v>84</v>
      </c>
      <c r="AY5" s="3" t="s">
        <v>94</v>
      </c>
      <c r="AZ5" t="str">
        <f t="shared" si="9"/>
        <v>04 - Sustitución de los CFDI previos</v>
      </c>
      <c r="BA5" s="4"/>
      <c r="BB5" s="3" t="s">
        <v>95</v>
      </c>
      <c r="BC5" s="3" t="s">
        <v>96</v>
      </c>
      <c r="BD5" t="str">
        <f t="shared" si="10"/>
        <v>I01 - Construcciones</v>
      </c>
      <c r="BE5" s="4"/>
      <c r="BF5" s="3" t="s">
        <v>84</v>
      </c>
      <c r="BG5" s="3" t="s">
        <v>877</v>
      </c>
      <c r="BH5" t="str">
        <f t="shared" si="11"/>
        <v>04 - Sí objeto del impuesto y no causa impuesto.</v>
      </c>
      <c r="BI5" s="4"/>
      <c r="BL5"/>
      <c r="BM5" s="4"/>
      <c r="BP5"/>
      <c r="BQ5" s="4"/>
      <c r="BR5" s="3" t="s">
        <v>97</v>
      </c>
      <c r="BS5" s="3" t="s">
        <v>98</v>
      </c>
      <c r="BT5" t="str">
        <f t="shared" si="14"/>
        <v>BEL - Bélgica</v>
      </c>
      <c r="BU5" s="4"/>
      <c r="BY5" s="4"/>
    </row>
    <row r="6" spans="1:77" x14ac:dyDescent="0.25">
      <c r="A6">
        <v>5</v>
      </c>
      <c r="B6" s="3" t="s">
        <v>99</v>
      </c>
      <c r="C6" s="3" t="s">
        <v>100</v>
      </c>
      <c r="D6" t="str">
        <f t="shared" si="0"/>
        <v>LTR - Litro</v>
      </c>
      <c r="E6" s="4"/>
      <c r="F6" s="3" t="s">
        <v>101</v>
      </c>
      <c r="G6" s="3" t="s">
        <v>102</v>
      </c>
      <c r="H6" t="str">
        <f t="shared" si="1"/>
        <v>05 - Monedero electrónico</v>
      </c>
      <c r="I6" s="4"/>
      <c r="M6" s="4"/>
      <c r="Q6" s="4"/>
      <c r="R6" s="3" t="s">
        <v>163</v>
      </c>
      <c r="S6" s="3" t="s">
        <v>164</v>
      </c>
      <c r="T6" t="str">
        <f t="shared" si="2"/>
        <v>ANG - Florín antillano neerlandés</v>
      </c>
      <c r="U6" s="3" t="s">
        <v>25</v>
      </c>
      <c r="V6" s="4"/>
      <c r="Z6" s="4"/>
      <c r="AA6" s="3">
        <v>607</v>
      </c>
      <c r="AB6" s="3" t="s">
        <v>104</v>
      </c>
      <c r="AC6" t="str">
        <f t="shared" si="3"/>
        <v>607 - Régimen de Enajenación o Adquisición de Bienes</v>
      </c>
      <c r="AD6" s="4"/>
      <c r="AE6" s="3" t="s">
        <v>73</v>
      </c>
      <c r="AF6" s="3" t="s">
        <v>55</v>
      </c>
      <c r="AG6" t="str">
        <f t="shared" si="4"/>
        <v>0.300000 - IEPS</v>
      </c>
      <c r="AH6" s="5">
        <f t="shared" si="13"/>
        <v>30</v>
      </c>
      <c r="AI6" s="4"/>
      <c r="AJ6" s="3" t="s">
        <v>105</v>
      </c>
      <c r="AK6" s="3" t="s">
        <v>55</v>
      </c>
      <c r="AL6" t="str">
        <f t="shared" si="5"/>
        <v>0.500000 - IEPS</v>
      </c>
      <c r="AM6" s="5">
        <f t="shared" si="6"/>
        <v>50</v>
      </c>
      <c r="AN6" s="4"/>
      <c r="AO6" s="3" t="s">
        <v>105</v>
      </c>
      <c r="AP6" s="3" t="s">
        <v>55</v>
      </c>
      <c r="AQ6" t="str">
        <f t="shared" si="7"/>
        <v>0.500000 - IEPS</v>
      </c>
      <c r="AR6" s="5">
        <f t="shared" si="8"/>
        <v>50</v>
      </c>
      <c r="AS6" s="4"/>
      <c r="AV6"/>
      <c r="AW6" s="4"/>
      <c r="AX6" s="3" t="s">
        <v>101</v>
      </c>
      <c r="AY6" s="3" t="s">
        <v>106</v>
      </c>
      <c r="AZ6" t="str">
        <f t="shared" si="9"/>
        <v>05 - Traslados de mercancias facturados previamente</v>
      </c>
      <c r="BA6" s="4"/>
      <c r="BB6" s="3" t="s">
        <v>107</v>
      </c>
      <c r="BC6" s="3" t="s">
        <v>108</v>
      </c>
      <c r="BD6" t="str">
        <f t="shared" si="10"/>
        <v>I02 - Mobilario y equipo de oficina por inversiones</v>
      </c>
      <c r="BE6" s="4"/>
      <c r="BH6"/>
      <c r="BI6" s="4"/>
      <c r="BL6"/>
      <c r="BM6" s="4"/>
      <c r="BP6"/>
      <c r="BQ6" s="4"/>
      <c r="BR6" s="3" t="s">
        <v>109</v>
      </c>
      <c r="BS6" s="3" t="s">
        <v>110</v>
      </c>
      <c r="BT6" t="str">
        <f t="shared" si="14"/>
        <v>BLZ - Belice</v>
      </c>
      <c r="BU6" s="4"/>
      <c r="BY6" s="4"/>
    </row>
    <row r="7" spans="1:77" x14ac:dyDescent="0.25">
      <c r="A7">
        <v>6</v>
      </c>
      <c r="B7" s="3" t="s">
        <v>111</v>
      </c>
      <c r="C7" s="3" t="s">
        <v>112</v>
      </c>
      <c r="D7" t="str">
        <f t="shared" si="0"/>
        <v>MTR - Metro</v>
      </c>
      <c r="E7" s="4"/>
      <c r="F7" s="3" t="s">
        <v>113</v>
      </c>
      <c r="G7" s="3" t="s">
        <v>114</v>
      </c>
      <c r="H7" t="str">
        <f t="shared" si="1"/>
        <v>06 - Dinero electrónico</v>
      </c>
      <c r="I7" s="4"/>
      <c r="M7" s="4"/>
      <c r="Q7" s="4"/>
      <c r="R7" s="3" t="s">
        <v>175</v>
      </c>
      <c r="S7" s="3" t="s">
        <v>176</v>
      </c>
      <c r="T7" t="str">
        <f t="shared" si="2"/>
        <v>AOA - Kwanza</v>
      </c>
      <c r="U7" t="s">
        <v>25</v>
      </c>
      <c r="V7" s="4"/>
      <c r="Z7" s="4"/>
      <c r="AA7" s="3">
        <v>608</v>
      </c>
      <c r="AB7" s="3" t="s">
        <v>117</v>
      </c>
      <c r="AC7" t="str">
        <f t="shared" si="3"/>
        <v>608 - Demás ingresos</v>
      </c>
      <c r="AD7" s="4"/>
      <c r="AE7" s="3" t="s">
        <v>91</v>
      </c>
      <c r="AF7" s="3" t="s">
        <v>55</v>
      </c>
      <c r="AG7" t="str">
        <f t="shared" si="4"/>
        <v>0.530000 - IEPS</v>
      </c>
      <c r="AH7" s="5">
        <f t="shared" si="13"/>
        <v>53</v>
      </c>
      <c r="AI7" s="4"/>
      <c r="AJ7" s="3" t="s">
        <v>118</v>
      </c>
      <c r="AK7" s="3" t="s">
        <v>55</v>
      </c>
      <c r="AL7" t="str">
        <f t="shared" si="5"/>
        <v>1.600000 - IEPS</v>
      </c>
      <c r="AM7" s="5">
        <f t="shared" si="6"/>
        <v>160</v>
      </c>
      <c r="AN7" s="4"/>
      <c r="AO7" s="3" t="s">
        <v>118</v>
      </c>
      <c r="AP7" s="3" t="s">
        <v>55</v>
      </c>
      <c r="AQ7" t="str">
        <f t="shared" si="7"/>
        <v>1.600000 - IEPS</v>
      </c>
      <c r="AR7" s="5">
        <f t="shared" si="8"/>
        <v>160</v>
      </c>
      <c r="AS7" s="4"/>
      <c r="AW7" s="4"/>
      <c r="AX7" s="3" t="s">
        <v>113</v>
      </c>
      <c r="AY7" s="3" t="s">
        <v>119</v>
      </c>
      <c r="AZ7" t="str">
        <f t="shared" si="9"/>
        <v>06 - Factura generada por los traslados previos</v>
      </c>
      <c r="BA7" s="4"/>
      <c r="BB7" s="3" t="s">
        <v>120</v>
      </c>
      <c r="BC7" s="3" t="s">
        <v>121</v>
      </c>
      <c r="BD7" t="str">
        <f t="shared" si="10"/>
        <v>I03 - Equipo de transporte</v>
      </c>
      <c r="BE7" s="4"/>
      <c r="BH7"/>
      <c r="BI7" s="4"/>
      <c r="BL7"/>
      <c r="BM7" s="4"/>
      <c r="BP7"/>
      <c r="BQ7" s="4"/>
      <c r="BR7" s="3" t="s">
        <v>122</v>
      </c>
      <c r="BS7" s="3" t="s">
        <v>123</v>
      </c>
      <c r="BT7" t="str">
        <f t="shared" si="14"/>
        <v>BOL - Bolivia, Estado Plurinacional de</v>
      </c>
      <c r="BU7" s="4"/>
      <c r="BY7" s="4"/>
    </row>
    <row r="8" spans="1:77" x14ac:dyDescent="0.25">
      <c r="A8">
        <v>7</v>
      </c>
      <c r="B8" s="3" t="s">
        <v>124</v>
      </c>
      <c r="C8" s="3" t="s">
        <v>125</v>
      </c>
      <c r="D8" t="str">
        <f t="shared" si="0"/>
        <v>MTK - Metro cuadrado</v>
      </c>
      <c r="E8" s="4"/>
      <c r="F8" s="3" t="s">
        <v>126</v>
      </c>
      <c r="G8" s="3" t="s">
        <v>127</v>
      </c>
      <c r="H8" t="str">
        <f t="shared" si="1"/>
        <v>08 - Vales de despensa</v>
      </c>
      <c r="I8" s="4"/>
      <c r="M8" s="4"/>
      <c r="Q8" s="4"/>
      <c r="R8" s="3" t="s">
        <v>187</v>
      </c>
      <c r="S8" s="3" t="s">
        <v>188</v>
      </c>
      <c r="T8" t="str">
        <f t="shared" si="2"/>
        <v>ARS - Peso Argentino</v>
      </c>
      <c r="U8" t="s">
        <v>25</v>
      </c>
      <c r="V8" s="4"/>
      <c r="Z8" s="4"/>
      <c r="AA8" s="3">
        <v>610</v>
      </c>
      <c r="AB8" s="3" t="s">
        <v>143</v>
      </c>
      <c r="AC8" t="str">
        <f t="shared" si="3"/>
        <v>610 - Residentes en el Extranjero sin Establecimiento Permanente en México</v>
      </c>
      <c r="AD8" s="4"/>
      <c r="AE8" s="3" t="s">
        <v>105</v>
      </c>
      <c r="AF8" s="3" t="s">
        <v>55</v>
      </c>
      <c r="AG8" t="str">
        <f t="shared" si="4"/>
        <v>0.500000 - IEPS</v>
      </c>
      <c r="AH8" s="5">
        <f t="shared" si="13"/>
        <v>50</v>
      </c>
      <c r="AI8" s="4"/>
      <c r="AJ8" s="3" t="s">
        <v>130</v>
      </c>
      <c r="AK8" s="3" t="s">
        <v>55</v>
      </c>
      <c r="AL8" t="str">
        <f t="shared" si="5"/>
        <v>0.304000 - IEPS</v>
      </c>
      <c r="AM8" s="5">
        <f t="shared" si="6"/>
        <v>30.4</v>
      </c>
      <c r="AN8" s="4"/>
      <c r="AO8" s="3" t="s">
        <v>130</v>
      </c>
      <c r="AP8" s="3" t="s">
        <v>55</v>
      </c>
      <c r="AQ8" t="str">
        <f t="shared" si="7"/>
        <v>0.304000 - IEPS</v>
      </c>
      <c r="AR8" s="5">
        <f t="shared" si="8"/>
        <v>30.4</v>
      </c>
      <c r="AS8" s="4"/>
      <c r="AW8" s="4"/>
      <c r="AX8" s="3" t="s">
        <v>131</v>
      </c>
      <c r="AY8" s="3" t="s">
        <v>132</v>
      </c>
      <c r="AZ8" t="str">
        <f t="shared" si="9"/>
        <v>07 - CFDI por aplicación de anticipo</v>
      </c>
      <c r="BA8" s="4"/>
      <c r="BB8" s="3" t="s">
        <v>133</v>
      </c>
      <c r="BC8" s="3" t="s">
        <v>134</v>
      </c>
      <c r="BD8" t="str">
        <f t="shared" si="10"/>
        <v>I04 - Equipo de computo y accesorios</v>
      </c>
      <c r="BE8" s="4"/>
      <c r="BH8"/>
      <c r="BI8" s="4"/>
      <c r="BL8"/>
      <c r="BM8" s="4"/>
      <c r="BP8"/>
      <c r="BQ8" s="4"/>
      <c r="BR8" s="3" t="s">
        <v>135</v>
      </c>
      <c r="BS8" s="3" t="s">
        <v>136</v>
      </c>
      <c r="BT8" t="str">
        <f t="shared" si="14"/>
        <v>BRA - Brasil</v>
      </c>
      <c r="BU8" s="4"/>
      <c r="BY8" s="4"/>
    </row>
    <row r="9" spans="1:77" x14ac:dyDescent="0.25">
      <c r="A9">
        <v>8</v>
      </c>
      <c r="B9" s="3" t="s">
        <v>137</v>
      </c>
      <c r="C9" s="3" t="s">
        <v>138</v>
      </c>
      <c r="D9" t="str">
        <f t="shared" si="0"/>
        <v>MTQ - Metro cúbico</v>
      </c>
      <c r="E9" s="4"/>
      <c r="F9" s="3" t="s">
        <v>139</v>
      </c>
      <c r="G9" s="3" t="s">
        <v>140</v>
      </c>
      <c r="H9" t="str">
        <f t="shared" si="1"/>
        <v>12 - Dación en pago</v>
      </c>
      <c r="I9" s="4"/>
      <c r="M9" s="4"/>
      <c r="Q9" s="4"/>
      <c r="R9" s="3" t="s">
        <v>199</v>
      </c>
      <c r="S9" s="3" t="s">
        <v>200</v>
      </c>
      <c r="T9" t="str">
        <f t="shared" si="2"/>
        <v>AUD - Dólar Australiano</v>
      </c>
      <c r="U9" t="s">
        <v>25</v>
      </c>
      <c r="V9" s="4"/>
      <c r="Z9" s="4"/>
      <c r="AA9" s="3">
        <v>611</v>
      </c>
      <c r="AB9" s="3" t="s">
        <v>153</v>
      </c>
      <c r="AC9" t="str">
        <f t="shared" si="3"/>
        <v>611 - Ingresos por Dividendos (socios y accionistas)</v>
      </c>
      <c r="AD9" s="4"/>
      <c r="AE9" s="3" t="s">
        <v>118</v>
      </c>
      <c r="AF9" s="3" t="s">
        <v>55</v>
      </c>
      <c r="AG9" t="str">
        <f t="shared" si="4"/>
        <v>1.600000 - IEPS</v>
      </c>
      <c r="AH9" s="5">
        <f t="shared" si="13"/>
        <v>160</v>
      </c>
      <c r="AI9" s="4"/>
      <c r="AJ9" s="3" t="s">
        <v>144</v>
      </c>
      <c r="AK9" s="3" t="s">
        <v>55</v>
      </c>
      <c r="AL9" t="str">
        <f t="shared" si="5"/>
        <v>0.250000 - IEPS</v>
      </c>
      <c r="AM9" s="5">
        <f t="shared" si="6"/>
        <v>25</v>
      </c>
      <c r="AN9" s="4"/>
      <c r="AO9" s="3" t="s">
        <v>144</v>
      </c>
      <c r="AP9" s="3" t="s">
        <v>55</v>
      </c>
      <c r="AQ9" t="str">
        <f t="shared" si="7"/>
        <v>0.250000 - IEPS</v>
      </c>
      <c r="AR9" s="5">
        <f t="shared" si="8"/>
        <v>25</v>
      </c>
      <c r="AS9" s="4"/>
      <c r="AW9" s="4"/>
      <c r="AX9" s="3" t="s">
        <v>126</v>
      </c>
      <c r="AY9" s="3" t="s">
        <v>738</v>
      </c>
      <c r="AZ9" t="str">
        <f t="shared" si="9"/>
        <v>08 - Factura generada por pagos en parcialidades</v>
      </c>
      <c r="BA9" s="4"/>
      <c r="BB9" s="3" t="s">
        <v>145</v>
      </c>
      <c r="BC9" s="3" t="s">
        <v>146</v>
      </c>
      <c r="BD9" t="str">
        <f t="shared" si="10"/>
        <v>I05 - Dados, troqueles, moldes, matrices y herramental</v>
      </c>
      <c r="BE9" s="4"/>
      <c r="BH9"/>
      <c r="BI9" s="4"/>
      <c r="BL9"/>
      <c r="BM9" s="4"/>
      <c r="BP9"/>
      <c r="BQ9" s="4"/>
      <c r="BR9" s="3" t="s">
        <v>88</v>
      </c>
      <c r="BS9" s="3" t="s">
        <v>89</v>
      </c>
      <c r="BT9" t="str">
        <f t="shared" si="14"/>
        <v>CAN - Canadá</v>
      </c>
      <c r="BU9" s="4"/>
      <c r="BY9" s="4"/>
    </row>
    <row r="10" spans="1:77" x14ac:dyDescent="0.25">
      <c r="A10">
        <v>9</v>
      </c>
      <c r="B10" s="3" t="s">
        <v>147</v>
      </c>
      <c r="C10" s="3" t="s">
        <v>148</v>
      </c>
      <c r="D10" t="str">
        <f t="shared" si="0"/>
        <v>LM - Metro lineal</v>
      </c>
      <c r="E10" s="4"/>
      <c r="F10" s="3" t="s">
        <v>149</v>
      </c>
      <c r="G10" s="3" t="s">
        <v>150</v>
      </c>
      <c r="H10" t="str">
        <f t="shared" si="1"/>
        <v>13 - Pago por subrogación</v>
      </c>
      <c r="I10" s="4"/>
      <c r="M10" s="4"/>
      <c r="Q10" s="4"/>
      <c r="R10" s="3" t="s">
        <v>211</v>
      </c>
      <c r="S10" s="3" t="s">
        <v>212</v>
      </c>
      <c r="T10" t="str">
        <f t="shared" si="2"/>
        <v>AWG - Aruba Florin</v>
      </c>
      <c r="U10" t="s">
        <v>25</v>
      </c>
      <c r="V10" s="4"/>
      <c r="Z10" s="4"/>
      <c r="AA10" s="3">
        <v>612</v>
      </c>
      <c r="AB10" s="3" t="s">
        <v>165</v>
      </c>
      <c r="AC10" t="str">
        <f t="shared" si="3"/>
        <v>612 - Personas Físicas con Actividades Empresariales y Profesionales</v>
      </c>
      <c r="AD10" s="4"/>
      <c r="AE10" s="3" t="s">
        <v>130</v>
      </c>
      <c r="AF10" s="3" t="s">
        <v>55</v>
      </c>
      <c r="AG10" t="str">
        <f t="shared" si="4"/>
        <v>0.304000 - IEPS</v>
      </c>
      <c r="AH10" s="5">
        <f t="shared" si="13"/>
        <v>30.4</v>
      </c>
      <c r="AI10" s="4"/>
      <c r="AJ10" s="3" t="s">
        <v>154</v>
      </c>
      <c r="AK10" s="3" t="s">
        <v>55</v>
      </c>
      <c r="AL10" t="str">
        <f t="shared" si="5"/>
        <v>0.090000 - IEPS</v>
      </c>
      <c r="AM10" s="5">
        <f t="shared" si="6"/>
        <v>9</v>
      </c>
      <c r="AN10" s="4"/>
      <c r="AO10" s="3" t="s">
        <v>154</v>
      </c>
      <c r="AP10" s="3" t="s">
        <v>55</v>
      </c>
      <c r="AQ10" t="str">
        <f t="shared" si="7"/>
        <v>0.090000 - IEPS</v>
      </c>
      <c r="AR10" s="5">
        <f t="shared" si="8"/>
        <v>9</v>
      </c>
      <c r="AS10" s="4"/>
      <c r="AW10" s="4"/>
      <c r="AX10" s="3" t="s">
        <v>737</v>
      </c>
      <c r="AY10" s="3" t="s">
        <v>739</v>
      </c>
      <c r="AZ10" t="str">
        <f t="shared" si="9"/>
        <v>09 - Factura generada por pagos diferidos</v>
      </c>
      <c r="BA10" s="4"/>
      <c r="BB10" s="3" t="s">
        <v>155</v>
      </c>
      <c r="BC10" s="3" t="s">
        <v>156</v>
      </c>
      <c r="BD10" t="str">
        <f t="shared" si="10"/>
        <v>I06 - Comunicaciones telefónicas</v>
      </c>
      <c r="BE10" s="4"/>
      <c r="BH10"/>
      <c r="BI10" s="4"/>
      <c r="BL10"/>
      <c r="BM10" s="4"/>
      <c r="BP10"/>
      <c r="BQ10" s="4"/>
      <c r="BR10" s="3" t="s">
        <v>157</v>
      </c>
      <c r="BS10" s="3" t="s">
        <v>158</v>
      </c>
      <c r="BT10" t="str">
        <f t="shared" si="14"/>
        <v>CHL - Chile</v>
      </c>
      <c r="BU10" s="4"/>
      <c r="BY10" s="4"/>
    </row>
    <row r="11" spans="1:77" x14ac:dyDescent="0.25">
      <c r="A11">
        <v>10</v>
      </c>
      <c r="B11" s="3" t="s">
        <v>159</v>
      </c>
      <c r="C11" s="3" t="s">
        <v>160</v>
      </c>
      <c r="D11" t="str">
        <f t="shared" si="0"/>
        <v>H87 - Pieza</v>
      </c>
      <c r="E11" s="4"/>
      <c r="F11" s="3" t="s">
        <v>161</v>
      </c>
      <c r="G11" s="3" t="s">
        <v>162</v>
      </c>
      <c r="H11" t="str">
        <f t="shared" si="1"/>
        <v>14 - Pago por consignación</v>
      </c>
      <c r="I11" s="4"/>
      <c r="M11" s="4"/>
      <c r="Q11" s="4"/>
      <c r="R11" s="3" t="s">
        <v>222</v>
      </c>
      <c r="S11" s="3" t="s">
        <v>223</v>
      </c>
      <c r="T11" t="str">
        <f t="shared" si="2"/>
        <v>AZN - Azerbaijanian Manat</v>
      </c>
      <c r="U11" t="s">
        <v>25</v>
      </c>
      <c r="V11" s="4"/>
      <c r="Z11" s="4"/>
      <c r="AA11" s="3">
        <v>614</v>
      </c>
      <c r="AB11" s="3" t="s">
        <v>177</v>
      </c>
      <c r="AC11" t="str">
        <f t="shared" si="3"/>
        <v>614 - Ingresos por intereses</v>
      </c>
      <c r="AD11" s="4"/>
      <c r="AE11" s="3" t="s">
        <v>144</v>
      </c>
      <c r="AF11" s="3" t="s">
        <v>55</v>
      </c>
      <c r="AG11" t="str">
        <f t="shared" si="4"/>
        <v>0.250000 - IEPS</v>
      </c>
      <c r="AH11" s="5">
        <f t="shared" si="13"/>
        <v>25</v>
      </c>
      <c r="AI11" s="4"/>
      <c r="AJ11" s="3" t="s">
        <v>166</v>
      </c>
      <c r="AK11" s="3" t="s">
        <v>55</v>
      </c>
      <c r="AL11" t="str">
        <f t="shared" si="5"/>
        <v>0.080000 - IEPS</v>
      </c>
      <c r="AM11" s="5">
        <f t="shared" si="6"/>
        <v>8</v>
      </c>
      <c r="AN11" s="4"/>
      <c r="AO11" s="3" t="s">
        <v>166</v>
      </c>
      <c r="AP11" s="3" t="s">
        <v>55</v>
      </c>
      <c r="AQ11" t="str">
        <f t="shared" si="7"/>
        <v>0.080000 - IEPS</v>
      </c>
      <c r="AR11" s="5">
        <f t="shared" si="8"/>
        <v>8</v>
      </c>
      <c r="AS11" s="4"/>
      <c r="AW11" s="4"/>
      <c r="BA11" s="4"/>
      <c r="BB11" s="3" t="s">
        <v>167</v>
      </c>
      <c r="BC11" s="3" t="s">
        <v>168</v>
      </c>
      <c r="BD11" t="str">
        <f t="shared" si="10"/>
        <v>I07 - Comunicaciones satelitales</v>
      </c>
      <c r="BE11" s="4"/>
      <c r="BH11"/>
      <c r="BI11" s="4"/>
      <c r="BL11"/>
      <c r="BM11" s="4"/>
      <c r="BP11"/>
      <c r="BQ11" s="4"/>
      <c r="BR11" s="3" t="s">
        <v>169</v>
      </c>
      <c r="BS11" s="3" t="s">
        <v>170</v>
      </c>
      <c r="BT11" t="str">
        <f t="shared" si="14"/>
        <v>CHN - China</v>
      </c>
      <c r="BU11" s="4"/>
      <c r="BY11" s="4"/>
    </row>
    <row r="12" spans="1:77" x14ac:dyDescent="0.25">
      <c r="A12">
        <v>11</v>
      </c>
      <c r="B12" s="3" t="s">
        <v>171</v>
      </c>
      <c r="C12" s="3" t="s">
        <v>172</v>
      </c>
      <c r="D12" t="str">
        <f t="shared" si="0"/>
        <v>E48 - Unidad de servicio</v>
      </c>
      <c r="E12" s="4"/>
      <c r="F12" s="3" t="s">
        <v>173</v>
      </c>
      <c r="G12" s="3" t="s">
        <v>174</v>
      </c>
      <c r="H12" t="str">
        <f t="shared" si="1"/>
        <v>15 - Condonación</v>
      </c>
      <c r="I12" s="4"/>
      <c r="M12" s="4"/>
      <c r="Q12" s="4"/>
      <c r="R12" s="3" t="s">
        <v>234</v>
      </c>
      <c r="S12" s="3" t="s">
        <v>235</v>
      </c>
      <c r="T12" t="str">
        <f t="shared" si="2"/>
        <v>BAM - Convertibles marca</v>
      </c>
      <c r="U12" t="s">
        <v>25</v>
      </c>
      <c r="V12" s="4"/>
      <c r="Z12" s="4"/>
      <c r="AA12" s="3">
        <v>615</v>
      </c>
      <c r="AB12" s="3" t="s">
        <v>189</v>
      </c>
      <c r="AC12" t="str">
        <f t="shared" si="3"/>
        <v>615 - Régimen de los ingresos por obtención de premios</v>
      </c>
      <c r="AD12" s="4"/>
      <c r="AE12" s="3" t="s">
        <v>154</v>
      </c>
      <c r="AF12" s="3" t="s">
        <v>55</v>
      </c>
      <c r="AG12" t="str">
        <f t="shared" si="4"/>
        <v>0.090000 - IEPS</v>
      </c>
      <c r="AH12" s="5">
        <f t="shared" si="13"/>
        <v>9</v>
      </c>
      <c r="AI12" s="4"/>
      <c r="AJ12" s="3" t="s">
        <v>178</v>
      </c>
      <c r="AK12" s="3" t="s">
        <v>55</v>
      </c>
      <c r="AL12" t="str">
        <f t="shared" si="5"/>
        <v>0.070000 - IEPS</v>
      </c>
      <c r="AM12" s="5">
        <f t="shared" si="6"/>
        <v>7</v>
      </c>
      <c r="AN12" s="4"/>
      <c r="AO12" s="3" t="s">
        <v>178</v>
      </c>
      <c r="AP12" s="3" t="s">
        <v>55</v>
      </c>
      <c r="AQ12" t="str">
        <f t="shared" si="7"/>
        <v>0.070000 - IEPS</v>
      </c>
      <c r="AR12" s="5">
        <f t="shared" si="8"/>
        <v>7</v>
      </c>
      <c r="AS12" s="4"/>
      <c r="AW12" s="4"/>
      <c r="BA12" s="4"/>
      <c r="BB12" s="3" t="s">
        <v>179</v>
      </c>
      <c r="BC12" s="3" t="s">
        <v>180</v>
      </c>
      <c r="BD12" t="str">
        <f t="shared" si="10"/>
        <v>I08 - Otra maquinaria y equipo</v>
      </c>
      <c r="BE12" s="4"/>
      <c r="BH12"/>
      <c r="BI12" s="4"/>
      <c r="BL12"/>
      <c r="BM12" s="4"/>
      <c r="BP12"/>
      <c r="BQ12" s="4"/>
      <c r="BR12" s="3" t="s">
        <v>181</v>
      </c>
      <c r="BS12" s="3" t="s">
        <v>182</v>
      </c>
      <c r="BT12" t="str">
        <f t="shared" si="14"/>
        <v>COL - Colombia</v>
      </c>
      <c r="BU12" s="4"/>
      <c r="BY12" s="4"/>
    </row>
    <row r="13" spans="1:77" x14ac:dyDescent="0.25">
      <c r="A13">
        <v>12</v>
      </c>
      <c r="B13" s="3" t="s">
        <v>183</v>
      </c>
      <c r="C13" s="3" t="s">
        <v>184</v>
      </c>
      <c r="D13" t="str">
        <f t="shared" si="0"/>
        <v>XBX - Caja</v>
      </c>
      <c r="E13" s="4"/>
      <c r="F13" s="3" t="s">
        <v>185</v>
      </c>
      <c r="G13" s="3" t="s">
        <v>186</v>
      </c>
      <c r="H13" t="str">
        <f t="shared" si="1"/>
        <v>17 - Compensación</v>
      </c>
      <c r="I13" s="4"/>
      <c r="M13" s="4"/>
      <c r="Q13" s="4"/>
      <c r="R13" s="3" t="s">
        <v>245</v>
      </c>
      <c r="S13" s="3" t="s">
        <v>246</v>
      </c>
      <c r="T13" t="str">
        <f t="shared" si="2"/>
        <v>BBD - Dólar de Barbados</v>
      </c>
      <c r="U13" t="s">
        <v>25</v>
      </c>
      <c r="V13" s="4"/>
      <c r="Z13" s="4"/>
      <c r="AA13" s="3">
        <v>616</v>
      </c>
      <c r="AB13" s="3" t="s">
        <v>201</v>
      </c>
      <c r="AC13" t="str">
        <f t="shared" si="3"/>
        <v>616 - Sin obligaciones fiscales</v>
      </c>
      <c r="AD13" s="4"/>
      <c r="AE13" s="3" t="s">
        <v>166</v>
      </c>
      <c r="AF13" s="3" t="s">
        <v>55</v>
      </c>
      <c r="AG13" t="str">
        <f t="shared" si="4"/>
        <v>0.080000 - IEPS</v>
      </c>
      <c r="AH13" s="5">
        <f t="shared" si="13"/>
        <v>8</v>
      </c>
      <c r="AI13" s="4"/>
      <c r="AJ13" s="3" t="s">
        <v>190</v>
      </c>
      <c r="AK13" s="3" t="s">
        <v>55</v>
      </c>
      <c r="AL13" t="str">
        <f t="shared" si="5"/>
        <v>0.060000 - IEPS</v>
      </c>
      <c r="AM13" s="5">
        <f t="shared" si="6"/>
        <v>6</v>
      </c>
      <c r="AN13" s="4"/>
      <c r="AO13" s="3" t="s">
        <v>190</v>
      </c>
      <c r="AP13" s="3" t="s">
        <v>55</v>
      </c>
      <c r="AQ13" t="str">
        <f t="shared" si="7"/>
        <v>0.060000 - IEPS</v>
      </c>
      <c r="AR13" s="5">
        <f t="shared" si="8"/>
        <v>6</v>
      </c>
      <c r="AS13" s="4"/>
      <c r="AW13" s="4"/>
      <c r="BA13" s="4"/>
      <c r="BB13" s="3" t="s">
        <v>191</v>
      </c>
      <c r="BC13" s="3" t="s">
        <v>192</v>
      </c>
      <c r="BD13" t="str">
        <f t="shared" si="10"/>
        <v>D01 - Honorarios médicos, dentales y gastos hospitalarios.</v>
      </c>
      <c r="BE13" s="4"/>
      <c r="BH13"/>
      <c r="BI13" s="4"/>
      <c r="BL13"/>
      <c r="BM13" s="4"/>
      <c r="BP13"/>
      <c r="BQ13" s="4"/>
      <c r="BR13" s="3" t="s">
        <v>193</v>
      </c>
      <c r="BS13" s="3" t="s">
        <v>194</v>
      </c>
      <c r="BT13" t="str">
        <f t="shared" si="14"/>
        <v>PRK - Corea (la República Democrática Popular de)</v>
      </c>
      <c r="BU13" s="4"/>
      <c r="BY13" s="4"/>
    </row>
    <row r="14" spans="1:77" x14ac:dyDescent="0.25">
      <c r="A14">
        <v>13</v>
      </c>
      <c r="B14" s="3" t="s">
        <v>195</v>
      </c>
      <c r="C14" s="3" t="s">
        <v>196</v>
      </c>
      <c r="D14" t="str">
        <f t="shared" si="0"/>
        <v>YRD - Yarda</v>
      </c>
      <c r="E14" s="4"/>
      <c r="F14" s="3" t="s">
        <v>197</v>
      </c>
      <c r="G14" s="3" t="s">
        <v>198</v>
      </c>
      <c r="H14" t="str">
        <f t="shared" si="1"/>
        <v>23 - Novación</v>
      </c>
      <c r="I14" s="4"/>
      <c r="M14" s="4"/>
      <c r="Q14" s="4"/>
      <c r="R14" s="3" t="s">
        <v>256</v>
      </c>
      <c r="S14" s="3" t="s">
        <v>257</v>
      </c>
      <c r="T14" t="str">
        <f t="shared" si="2"/>
        <v>BDT - Taka</v>
      </c>
      <c r="U14" s="3" t="s">
        <v>25</v>
      </c>
      <c r="V14" s="4"/>
      <c r="Z14" s="4"/>
      <c r="AA14" s="3">
        <v>620</v>
      </c>
      <c r="AB14" s="3" t="s">
        <v>213</v>
      </c>
      <c r="AC14" t="str">
        <f t="shared" si="3"/>
        <v>620 - Sociedades Cooperativas de Producción que optan por diferir sus ingresos</v>
      </c>
      <c r="AD14" s="4"/>
      <c r="AE14" s="3" t="s">
        <v>178</v>
      </c>
      <c r="AF14" s="3" t="s">
        <v>55</v>
      </c>
      <c r="AG14" t="str">
        <f t="shared" si="4"/>
        <v>0.070000 - IEPS</v>
      </c>
      <c r="AH14" s="5">
        <f t="shared" si="13"/>
        <v>7</v>
      </c>
      <c r="AI14" s="4"/>
      <c r="AJ14" s="3" t="s">
        <v>202</v>
      </c>
      <c r="AK14" s="3" t="s">
        <v>20</v>
      </c>
      <c r="AL14" t="str">
        <f t="shared" si="5"/>
        <v>0.350000 - ISR</v>
      </c>
      <c r="AM14" s="5">
        <f t="shared" si="6"/>
        <v>35</v>
      </c>
      <c r="AN14" s="4"/>
      <c r="AO14" s="3" t="s">
        <v>202</v>
      </c>
      <c r="AP14" s="3" t="s">
        <v>20</v>
      </c>
      <c r="AQ14" t="str">
        <f t="shared" si="7"/>
        <v>0.350000 - ISR</v>
      </c>
      <c r="AR14" s="5">
        <f t="shared" si="8"/>
        <v>35</v>
      </c>
      <c r="AS14" s="4"/>
      <c r="AW14" s="4"/>
      <c r="BA14" s="4"/>
      <c r="BB14" s="3" t="s">
        <v>203</v>
      </c>
      <c r="BC14" s="3" t="s">
        <v>204</v>
      </c>
      <c r="BD14" t="str">
        <f t="shared" si="10"/>
        <v>D02 - Gastos médicos por incapacidad o discapacidad</v>
      </c>
      <c r="BE14" s="4"/>
      <c r="BH14"/>
      <c r="BI14" s="4"/>
      <c r="BL14"/>
      <c r="BM14" s="4"/>
      <c r="BP14"/>
      <c r="BQ14" s="4"/>
      <c r="BR14" s="3" t="s">
        <v>205</v>
      </c>
      <c r="BS14" s="3" t="s">
        <v>206</v>
      </c>
      <c r="BT14" t="str">
        <f t="shared" si="14"/>
        <v>KOR - Corea (la República de)</v>
      </c>
      <c r="BU14" s="4"/>
      <c r="BY14" s="4"/>
    </row>
    <row r="15" spans="1:77" x14ac:dyDescent="0.25">
      <c r="A15">
        <v>14</v>
      </c>
      <c r="B15" s="3" t="s">
        <v>207</v>
      </c>
      <c r="C15" s="3" t="s">
        <v>208</v>
      </c>
      <c r="D15" t="str">
        <f t="shared" si="0"/>
        <v>XUN - Unidad</v>
      </c>
      <c r="E15" s="4"/>
      <c r="F15" s="3" t="s">
        <v>209</v>
      </c>
      <c r="G15" s="3" t="s">
        <v>210</v>
      </c>
      <c r="H15" t="str">
        <f t="shared" si="1"/>
        <v>24 - Confusión</v>
      </c>
      <c r="I15" s="4"/>
      <c r="M15" s="4"/>
      <c r="Q15" s="4"/>
      <c r="R15" s="3" t="s">
        <v>267</v>
      </c>
      <c r="S15" s="3" t="s">
        <v>268</v>
      </c>
      <c r="T15" t="str">
        <f t="shared" si="2"/>
        <v>BGN - Lev búlgaro</v>
      </c>
      <c r="U15" s="3" t="s">
        <v>25</v>
      </c>
      <c r="V15" s="4"/>
      <c r="Z15" s="4"/>
      <c r="AA15" s="3">
        <v>621</v>
      </c>
      <c r="AB15" s="3" t="s">
        <v>224</v>
      </c>
      <c r="AC15" t="str">
        <f t="shared" si="3"/>
        <v>621 - Incorporación Fiscal</v>
      </c>
      <c r="AD15" s="4"/>
      <c r="AE15" s="3" t="s">
        <v>190</v>
      </c>
      <c r="AF15" s="3" t="s">
        <v>55</v>
      </c>
      <c r="AG15" t="str">
        <f t="shared" si="4"/>
        <v>0.060000 - IEPS</v>
      </c>
      <c r="AH15" s="5">
        <f t="shared" si="13"/>
        <v>6</v>
      </c>
      <c r="AI15" s="4"/>
      <c r="AL15"/>
      <c r="AM15"/>
      <c r="AN15" s="4"/>
      <c r="AQ15"/>
      <c r="AR15"/>
      <c r="AS15" s="4"/>
      <c r="AW15" s="4"/>
      <c r="BA15" s="4"/>
      <c r="BB15" s="3" t="s">
        <v>214</v>
      </c>
      <c r="BC15" s="3" t="s">
        <v>215</v>
      </c>
      <c r="BD15" t="str">
        <f t="shared" si="10"/>
        <v>D03 - Gastos funerales.</v>
      </c>
      <c r="BE15" s="4"/>
      <c r="BH15"/>
      <c r="BI15" s="4"/>
      <c r="BL15"/>
      <c r="BM15" s="4"/>
      <c r="BP15"/>
      <c r="BQ15" s="4"/>
      <c r="BR15" s="3" t="s">
        <v>216</v>
      </c>
      <c r="BS15" s="3" t="s">
        <v>217</v>
      </c>
      <c r="BT15" t="str">
        <f t="shared" si="14"/>
        <v>CRI - Costa Rica</v>
      </c>
      <c r="BU15" s="4"/>
      <c r="BY15" s="4"/>
    </row>
    <row r="16" spans="1:77" x14ac:dyDescent="0.25">
      <c r="A16">
        <v>15</v>
      </c>
      <c r="B16" s="3" t="s">
        <v>218</v>
      </c>
      <c r="C16" s="3" t="s">
        <v>219</v>
      </c>
      <c r="D16" t="str">
        <f t="shared" si="0"/>
        <v>XLT - Lote</v>
      </c>
      <c r="E16" s="4"/>
      <c r="F16" s="3" t="s">
        <v>220</v>
      </c>
      <c r="G16" s="3" t="s">
        <v>221</v>
      </c>
      <c r="H16" t="str">
        <f t="shared" si="1"/>
        <v>25 - Remisión de deuda</v>
      </c>
      <c r="I16" s="4"/>
      <c r="M16" s="4"/>
      <c r="Q16" s="4"/>
      <c r="R16" s="3" t="s">
        <v>277</v>
      </c>
      <c r="S16" s="3" t="s">
        <v>278</v>
      </c>
      <c r="T16" t="str">
        <f t="shared" si="2"/>
        <v>BHD - Dinar de Bahrein</v>
      </c>
      <c r="U16" s="3" t="s">
        <v>81</v>
      </c>
      <c r="V16" s="4"/>
      <c r="Z16" s="4"/>
      <c r="AA16" s="3">
        <v>622</v>
      </c>
      <c r="AB16" s="3" t="s">
        <v>236</v>
      </c>
      <c r="AC16" t="str">
        <f t="shared" si="3"/>
        <v>622 - Actividades Agrícolas, Ganaderas, Silvícolas y Pesqueras</v>
      </c>
      <c r="AD16" s="4"/>
      <c r="AE16" s="3" t="s">
        <v>225</v>
      </c>
      <c r="AF16" s="3" t="s">
        <v>55</v>
      </c>
      <c r="AG16" t="str">
        <f t="shared" si="4"/>
        <v>0.030000 - IEPS</v>
      </c>
      <c r="AH16" s="5">
        <f t="shared" si="13"/>
        <v>3</v>
      </c>
      <c r="AI16" s="4"/>
      <c r="AL16"/>
      <c r="AM16"/>
      <c r="AN16" s="4"/>
      <c r="AQ16"/>
      <c r="AR16"/>
      <c r="AS16" s="4"/>
      <c r="AW16" s="4"/>
      <c r="BA16" s="4"/>
      <c r="BB16" s="3" t="s">
        <v>226</v>
      </c>
      <c r="BC16" s="3" t="s">
        <v>227</v>
      </c>
      <c r="BD16" t="str">
        <f t="shared" si="10"/>
        <v>D04 - Donativos.</v>
      </c>
      <c r="BE16" s="4"/>
      <c r="BH16"/>
      <c r="BI16" s="4"/>
      <c r="BL16"/>
      <c r="BM16" s="4"/>
      <c r="BP16"/>
      <c r="BQ16" s="4"/>
      <c r="BR16" s="3" t="s">
        <v>228</v>
      </c>
      <c r="BS16" s="3" t="s">
        <v>229</v>
      </c>
      <c r="BT16" t="str">
        <f t="shared" si="14"/>
        <v>HRV - Croacia</v>
      </c>
      <c r="BU16" s="4"/>
      <c r="BY16" s="4"/>
    </row>
    <row r="17" spans="1:77" x14ac:dyDescent="0.25">
      <c r="A17">
        <v>16</v>
      </c>
      <c r="B17" s="3" t="s">
        <v>230</v>
      </c>
      <c r="C17" s="3" t="s">
        <v>231</v>
      </c>
      <c r="D17" t="str">
        <f t="shared" si="0"/>
        <v>XIF - Envase para alimentos</v>
      </c>
      <c r="E17" s="4"/>
      <c r="F17" s="3" t="s">
        <v>232</v>
      </c>
      <c r="G17" s="3" t="s">
        <v>233</v>
      </c>
      <c r="H17" t="str">
        <f t="shared" si="1"/>
        <v>26 - Prescripción o caducidad</v>
      </c>
      <c r="I17" s="4"/>
      <c r="M17" s="4"/>
      <c r="Q17" s="4"/>
      <c r="R17" s="3" t="s">
        <v>287</v>
      </c>
      <c r="S17" s="3" t="s">
        <v>288</v>
      </c>
      <c r="T17" t="str">
        <f t="shared" si="2"/>
        <v>BIF - Burundi Franc</v>
      </c>
      <c r="U17" s="3" t="s">
        <v>289</v>
      </c>
      <c r="V17" s="4"/>
      <c r="Z17" s="4"/>
      <c r="AA17" s="3">
        <v>623</v>
      </c>
      <c r="AB17" s="3" t="s">
        <v>247</v>
      </c>
      <c r="AC17" t="str">
        <f t="shared" si="3"/>
        <v>623 - Opcional para Grupos de Sociedades</v>
      </c>
      <c r="AD17" s="4"/>
      <c r="AE17" s="3" t="s">
        <v>53</v>
      </c>
      <c r="AF17" s="3" t="s">
        <v>55</v>
      </c>
      <c r="AG17" t="str">
        <f t="shared" si="4"/>
        <v>0.000000 - IEPS</v>
      </c>
      <c r="AH17" s="5">
        <f t="shared" si="13"/>
        <v>0</v>
      </c>
      <c r="AI17" s="4"/>
      <c r="AL17"/>
      <c r="AM17"/>
      <c r="AN17" s="4"/>
      <c r="AQ17"/>
      <c r="AR17"/>
      <c r="AS17" s="4"/>
      <c r="AW17" s="4"/>
      <c r="BA17" s="4"/>
      <c r="BB17" s="3" t="s">
        <v>237</v>
      </c>
      <c r="BC17" s="3" t="s">
        <v>238</v>
      </c>
      <c r="BD17" t="str">
        <f t="shared" si="10"/>
        <v>D05 - Intereses reales efectivamente pagados por créditos hipotecarios (casa habitación).</v>
      </c>
      <c r="BE17" s="4"/>
      <c r="BH17"/>
      <c r="BI17" s="4"/>
      <c r="BL17"/>
      <c r="BM17" s="4"/>
      <c r="BP17"/>
      <c r="BQ17" s="4"/>
      <c r="BR17" s="3" t="s">
        <v>239</v>
      </c>
      <c r="BS17" s="3" t="s">
        <v>240</v>
      </c>
      <c r="BT17" t="str">
        <f t="shared" si="14"/>
        <v>CUB - Cuba</v>
      </c>
      <c r="BU17" s="4"/>
      <c r="BY17" s="4"/>
    </row>
    <row r="18" spans="1:77" x14ac:dyDescent="0.25">
      <c r="A18">
        <v>17</v>
      </c>
      <c r="B18" s="3" t="s">
        <v>241</v>
      </c>
      <c r="C18" s="3" t="s">
        <v>242</v>
      </c>
      <c r="D18" t="str">
        <f t="shared" si="0"/>
        <v>XBT - Rollo de tela</v>
      </c>
      <c r="E18" s="4"/>
      <c r="F18" s="3" t="s">
        <v>243</v>
      </c>
      <c r="G18" s="3" t="s">
        <v>244</v>
      </c>
      <c r="H18" t="str">
        <f t="shared" si="1"/>
        <v>27 - A satisfacción del acreedor</v>
      </c>
      <c r="I18" s="4"/>
      <c r="M18" s="4"/>
      <c r="Q18" s="4"/>
      <c r="R18" s="3" t="s">
        <v>294</v>
      </c>
      <c r="S18" s="3" t="s">
        <v>295</v>
      </c>
      <c r="T18" t="str">
        <f t="shared" si="2"/>
        <v>BMD - Dólar de Bermudas</v>
      </c>
      <c r="U18" s="3" t="s">
        <v>25</v>
      </c>
      <c r="V18" s="4"/>
      <c r="Z18" s="4"/>
      <c r="AA18" s="3">
        <v>624</v>
      </c>
      <c r="AB18" s="3" t="s">
        <v>258</v>
      </c>
      <c r="AC18" t="str">
        <f t="shared" si="3"/>
        <v>624 - Coordinados</v>
      </c>
      <c r="AD18" s="4"/>
      <c r="AG18"/>
      <c r="AH18" s="5"/>
      <c r="AI18" s="4"/>
      <c r="AL18"/>
      <c r="AM18"/>
      <c r="AN18" s="4"/>
      <c r="AQ18"/>
      <c r="AR18"/>
      <c r="AS18" s="4"/>
      <c r="AW18" s="4"/>
      <c r="BA18" s="4"/>
      <c r="BB18" s="3" t="s">
        <v>248</v>
      </c>
      <c r="BC18" s="3" t="s">
        <v>249</v>
      </c>
      <c r="BD18" t="str">
        <f t="shared" si="10"/>
        <v>D06 - Aportaciones voluntarias al SAR.</v>
      </c>
      <c r="BE18" s="4"/>
      <c r="BH18"/>
      <c r="BI18" s="4"/>
      <c r="BL18"/>
      <c r="BM18" s="4"/>
      <c r="BP18"/>
      <c r="BQ18" s="4"/>
      <c r="BR18" s="3" t="s">
        <v>250</v>
      </c>
      <c r="BS18" s="3" t="s">
        <v>251</v>
      </c>
      <c r="BT18" t="str">
        <f t="shared" si="14"/>
        <v>DNK - Dinamarca</v>
      </c>
      <c r="BU18" s="4"/>
      <c r="BY18" s="4"/>
    </row>
    <row r="19" spans="1:77" x14ac:dyDescent="0.25">
      <c r="A19">
        <v>18</v>
      </c>
      <c r="B19" s="3" t="s">
        <v>252</v>
      </c>
      <c r="C19" s="3" t="s">
        <v>253</v>
      </c>
      <c r="D19" t="str">
        <f t="shared" si="0"/>
        <v>XBJ - Cubeta</v>
      </c>
      <c r="E19" s="4"/>
      <c r="F19" s="3" t="s">
        <v>254</v>
      </c>
      <c r="G19" s="3" t="s">
        <v>255</v>
      </c>
      <c r="H19" t="str">
        <f t="shared" si="1"/>
        <v>28 - Tarjeta de débito</v>
      </c>
      <c r="I19" s="4"/>
      <c r="M19" s="4"/>
      <c r="Q19" s="4"/>
      <c r="R19" s="3" t="s">
        <v>299</v>
      </c>
      <c r="S19" s="3" t="s">
        <v>300</v>
      </c>
      <c r="T19" t="str">
        <f t="shared" si="2"/>
        <v>BND - Dólar de Brunei</v>
      </c>
      <c r="U19" s="3" t="s">
        <v>25</v>
      </c>
      <c r="V19" s="4"/>
      <c r="Z19" s="4"/>
      <c r="AA19" s="3">
        <v>625</v>
      </c>
      <c r="AB19" s="3" t="s">
        <v>892</v>
      </c>
      <c r="AC19" t="str">
        <f t="shared" si="3"/>
        <v>625 - Régimen de las Actividades Empresariales con ingresos a través de Plataformas Tecnológicas</v>
      </c>
      <c r="AD19" s="4"/>
      <c r="AG19"/>
      <c r="AH19"/>
      <c r="AI19" s="4"/>
      <c r="AN19" s="4"/>
      <c r="AS19" s="4"/>
      <c r="AW19" s="4"/>
      <c r="BA19" s="4"/>
      <c r="BB19" s="3" t="s">
        <v>259</v>
      </c>
      <c r="BC19" s="3" t="s">
        <v>260</v>
      </c>
      <c r="BD19" t="str">
        <f t="shared" si="10"/>
        <v>D07 - Primas por seguros de gastos médicos.</v>
      </c>
      <c r="BE19" s="4"/>
      <c r="BH19"/>
      <c r="BI19" s="4"/>
      <c r="BL19"/>
      <c r="BM19" s="4"/>
      <c r="BP19"/>
      <c r="BQ19" s="4"/>
      <c r="BR19" s="3" t="s">
        <v>261</v>
      </c>
      <c r="BS19" s="3" t="s">
        <v>262</v>
      </c>
      <c r="BT19" t="str">
        <f t="shared" si="14"/>
        <v>ECU - Ecuador</v>
      </c>
      <c r="BU19" s="4"/>
      <c r="BY19" s="4"/>
    </row>
    <row r="20" spans="1:77" x14ac:dyDescent="0.25">
      <c r="A20">
        <v>19</v>
      </c>
      <c r="B20" s="3" t="s">
        <v>263</v>
      </c>
      <c r="C20" s="3" t="s">
        <v>264</v>
      </c>
      <c r="D20" t="str">
        <f t="shared" si="0"/>
        <v>WW - Mililitro de agua</v>
      </c>
      <c r="E20" s="4"/>
      <c r="F20" s="3" t="s">
        <v>265</v>
      </c>
      <c r="G20" s="3" t="s">
        <v>266</v>
      </c>
      <c r="H20" t="str">
        <f t="shared" si="1"/>
        <v>29 - Tarjeta de servicios</v>
      </c>
      <c r="I20" s="4"/>
      <c r="M20" s="4"/>
      <c r="Q20" s="4"/>
      <c r="R20" s="3" t="s">
        <v>305</v>
      </c>
      <c r="S20" s="3" t="s">
        <v>306</v>
      </c>
      <c r="T20" t="str">
        <f t="shared" si="2"/>
        <v>BOB - Boliviano</v>
      </c>
      <c r="U20" s="3" t="s">
        <v>25</v>
      </c>
      <c r="V20" s="4"/>
      <c r="Z20" s="4"/>
      <c r="AA20" s="3">
        <v>626</v>
      </c>
      <c r="AB20" s="3" t="s">
        <v>893</v>
      </c>
      <c r="AC20" t="str">
        <f t="shared" si="3"/>
        <v>626 - Régimen Simplificado de Confianza</v>
      </c>
      <c r="AD20" s="4"/>
      <c r="AI20" s="4"/>
      <c r="AN20" s="4"/>
      <c r="AS20" s="4"/>
      <c r="AW20" s="4"/>
      <c r="BA20" s="4"/>
      <c r="BB20" s="3" t="s">
        <v>269</v>
      </c>
      <c r="BC20" s="3" t="s">
        <v>270</v>
      </c>
      <c r="BD20" t="str">
        <f t="shared" si="10"/>
        <v>D08 - Gastos de transportación escolar obligatoria.</v>
      </c>
      <c r="BE20" s="4"/>
      <c r="BH20"/>
      <c r="BI20" s="4"/>
      <c r="BL20"/>
      <c r="BM20" s="4"/>
      <c r="BP20"/>
      <c r="BQ20" s="4"/>
      <c r="BR20" s="3" t="s">
        <v>271</v>
      </c>
      <c r="BS20" s="3" t="s">
        <v>272</v>
      </c>
      <c r="BT20" t="str">
        <f t="shared" si="14"/>
        <v>SLV - El Salvador</v>
      </c>
      <c r="BU20" s="4"/>
      <c r="BY20" s="4"/>
    </row>
    <row r="21" spans="1:77" x14ac:dyDescent="0.25">
      <c r="A21">
        <v>20</v>
      </c>
      <c r="B21" s="3" t="s">
        <v>273</v>
      </c>
      <c r="C21" s="3" t="s">
        <v>274</v>
      </c>
      <c r="D21" t="str">
        <f t="shared" si="0"/>
        <v>DAY - Día</v>
      </c>
      <c r="E21" s="4"/>
      <c r="F21" s="3" t="s">
        <v>275</v>
      </c>
      <c r="G21" s="3" t="s">
        <v>276</v>
      </c>
      <c r="H21" t="str">
        <f t="shared" si="1"/>
        <v>30 - Aplicación de anticipos</v>
      </c>
      <c r="I21" s="4"/>
      <c r="M21" s="4"/>
      <c r="Q21" s="4"/>
      <c r="R21" s="3" t="s">
        <v>311</v>
      </c>
      <c r="S21" s="3" t="s">
        <v>312</v>
      </c>
      <c r="T21" t="str">
        <f t="shared" si="2"/>
        <v>BOV - Mvdol</v>
      </c>
      <c r="U21" s="3" t="s">
        <v>25</v>
      </c>
      <c r="V21" s="4"/>
      <c r="Z21" s="4"/>
      <c r="AC21" t="str">
        <f t="shared" si="3"/>
        <v xml:space="preserve"> - </v>
      </c>
      <c r="AD21" s="4"/>
      <c r="AI21" s="4"/>
      <c r="AN21" s="4"/>
      <c r="AS21" s="4"/>
      <c r="AW21" s="4"/>
      <c r="BA21" s="4"/>
      <c r="BB21" s="3" t="s">
        <v>279</v>
      </c>
      <c r="BC21" s="3" t="s">
        <v>280</v>
      </c>
      <c r="BD21" t="str">
        <f t="shared" si="10"/>
        <v>D09 - Depósitos en cuentas para el ahorro, primas que tengan como base planes de pensiones.</v>
      </c>
      <c r="BE21" s="4"/>
      <c r="BH21"/>
      <c r="BI21" s="4"/>
      <c r="BL21"/>
      <c r="BM21" s="4"/>
      <c r="BP21"/>
      <c r="BQ21" s="4"/>
      <c r="BR21" s="3" t="s">
        <v>281</v>
      </c>
      <c r="BS21" s="3" t="s">
        <v>282</v>
      </c>
      <c r="BT21" t="str">
        <f t="shared" si="14"/>
        <v>SVN - Eslovenia</v>
      </c>
      <c r="BU21" s="4"/>
      <c r="BY21" s="4"/>
    </row>
    <row r="22" spans="1:77" x14ac:dyDescent="0.25">
      <c r="A22">
        <v>21</v>
      </c>
      <c r="B22" s="3" t="s">
        <v>283</v>
      </c>
      <c r="C22" s="3" t="s">
        <v>284</v>
      </c>
      <c r="D22" t="str">
        <f t="shared" si="0"/>
        <v>WEE - Semana</v>
      </c>
      <c r="E22" s="4"/>
      <c r="F22" s="12" t="s">
        <v>735</v>
      </c>
      <c r="G22" s="3" t="s">
        <v>736</v>
      </c>
      <c r="H22" t="str">
        <f t="shared" si="1"/>
        <v>31 - Intermediario pagos</v>
      </c>
      <c r="I22" s="4"/>
      <c r="M22" s="4"/>
      <c r="Q22" s="4"/>
      <c r="R22" s="3" t="s">
        <v>317</v>
      </c>
      <c r="S22" s="3" t="s">
        <v>318</v>
      </c>
      <c r="T22" t="str">
        <f t="shared" si="2"/>
        <v>BRL - Real brasileño</v>
      </c>
      <c r="U22" s="3" t="s">
        <v>25</v>
      </c>
      <c r="V22" s="4"/>
      <c r="Z22" s="4"/>
      <c r="AC22" t="str">
        <f t="shared" si="3"/>
        <v xml:space="preserve"> - </v>
      </c>
      <c r="AD22" s="4"/>
      <c r="AI22" s="4"/>
      <c r="AN22" s="4"/>
      <c r="AS22" s="4"/>
      <c r="AW22" s="4"/>
      <c r="BA22" s="4"/>
      <c r="BB22" s="3" t="s">
        <v>290</v>
      </c>
      <c r="BC22" s="3" t="s">
        <v>291</v>
      </c>
      <c r="BD22" t="str">
        <f t="shared" si="10"/>
        <v>D10 - Pagos por servicios educativos (colegiaturas)</v>
      </c>
      <c r="BE22" s="4"/>
      <c r="BH22"/>
      <c r="BI22" s="4"/>
      <c r="BL22"/>
      <c r="BM22" s="4"/>
      <c r="BP22"/>
      <c r="BQ22" s="4"/>
      <c r="BR22" s="3" t="s">
        <v>50</v>
      </c>
      <c r="BS22" s="3" t="s">
        <v>51</v>
      </c>
      <c r="BT22" t="str">
        <f t="shared" si="14"/>
        <v>ESP - España</v>
      </c>
      <c r="BU22" s="4"/>
      <c r="BY22" s="4"/>
    </row>
    <row r="23" spans="1:77" x14ac:dyDescent="0.25">
      <c r="A23">
        <v>22</v>
      </c>
      <c r="B23" s="3" t="s">
        <v>292</v>
      </c>
      <c r="C23" s="3" t="s">
        <v>293</v>
      </c>
      <c r="D23" t="str">
        <f t="shared" si="0"/>
        <v xml:space="preserve">MON - Mes </v>
      </c>
      <c r="E23" s="4"/>
      <c r="F23" s="3" t="s">
        <v>285</v>
      </c>
      <c r="G23" s="3" t="s">
        <v>286</v>
      </c>
      <c r="H23" t="str">
        <f t="shared" si="1"/>
        <v>99 - Por definir</v>
      </c>
      <c r="I23" s="4"/>
      <c r="M23" s="4"/>
      <c r="Q23" s="4"/>
      <c r="R23" s="3" t="s">
        <v>323</v>
      </c>
      <c r="S23" s="3" t="s">
        <v>324</v>
      </c>
      <c r="T23" t="str">
        <f t="shared" si="2"/>
        <v>BSD - Dólar de las Bahamas</v>
      </c>
      <c r="U23" s="3" t="s">
        <v>25</v>
      </c>
      <c r="V23" s="4"/>
      <c r="Z23" s="4"/>
      <c r="AD23" s="4"/>
      <c r="AI23" s="4"/>
      <c r="AN23" s="4"/>
      <c r="AS23" s="4"/>
      <c r="AW23" s="4"/>
      <c r="BA23" s="4"/>
      <c r="BB23" s="3" t="s">
        <v>296</v>
      </c>
      <c r="BC23" s="3" t="s">
        <v>286</v>
      </c>
      <c r="BD23" t="str">
        <f t="shared" si="10"/>
        <v>P01 - Por definir</v>
      </c>
      <c r="BE23" s="4"/>
      <c r="BH23"/>
      <c r="BI23" s="4"/>
      <c r="BL23"/>
      <c r="BM23" s="4"/>
      <c r="BP23"/>
      <c r="BQ23" s="4"/>
      <c r="BR23" s="3" t="s">
        <v>70</v>
      </c>
      <c r="BS23" s="3" t="s">
        <v>71</v>
      </c>
      <c r="BT23" t="str">
        <f t="shared" si="14"/>
        <v>USA - Estados Unidos (los)</v>
      </c>
      <c r="BU23" s="4"/>
      <c r="BY23" s="4"/>
    </row>
    <row r="24" spans="1:77" x14ac:dyDescent="0.25">
      <c r="A24">
        <v>23</v>
      </c>
      <c r="B24" s="3" t="s">
        <v>297</v>
      </c>
      <c r="C24" s="3" t="s">
        <v>298</v>
      </c>
      <c r="D24" t="str">
        <f t="shared" si="0"/>
        <v>VS - Visita</v>
      </c>
      <c r="E24" s="4"/>
      <c r="I24" s="4"/>
      <c r="M24" s="4"/>
      <c r="Q24" s="4"/>
      <c r="R24" s="3" t="s">
        <v>329</v>
      </c>
      <c r="S24" s="3" t="s">
        <v>330</v>
      </c>
      <c r="T24" t="str">
        <f t="shared" si="2"/>
        <v>BTN - Ngultrum</v>
      </c>
      <c r="U24" s="3" t="s">
        <v>25</v>
      </c>
      <c r="V24" s="4"/>
      <c r="Z24" s="4"/>
      <c r="AD24" s="4"/>
      <c r="AI24" s="4"/>
      <c r="AN24" s="4"/>
      <c r="AS24" s="4"/>
      <c r="AW24" s="4"/>
      <c r="BA24" s="4"/>
      <c r="BE24" s="4"/>
      <c r="BI24" s="4"/>
      <c r="BM24" s="4"/>
      <c r="BQ24" s="4"/>
      <c r="BR24" s="3" t="s">
        <v>301</v>
      </c>
      <c r="BS24" s="3" t="s">
        <v>302</v>
      </c>
      <c r="BT24" t="str">
        <f t="shared" si="14"/>
        <v>ETH - Etiopía</v>
      </c>
      <c r="BU24" s="4"/>
      <c r="BY24" s="4"/>
    </row>
    <row r="25" spans="1:77" x14ac:dyDescent="0.25">
      <c r="A25">
        <v>24</v>
      </c>
      <c r="B25" s="3" t="s">
        <v>303</v>
      </c>
      <c r="C25" s="3" t="s">
        <v>304</v>
      </c>
      <c r="D25" t="str">
        <f t="shared" si="0"/>
        <v>S6 - Sesión</v>
      </c>
      <c r="E25" s="4"/>
      <c r="I25" s="4"/>
      <c r="M25" s="4"/>
      <c r="Q25" s="4"/>
      <c r="R25" s="3" t="s">
        <v>335</v>
      </c>
      <c r="S25" s="3" t="s">
        <v>336</v>
      </c>
      <c r="T25" t="str">
        <f t="shared" si="2"/>
        <v>BWP - Pula</v>
      </c>
      <c r="U25" s="3" t="s">
        <v>25</v>
      </c>
      <c r="V25" s="4"/>
      <c r="Z25" s="4"/>
      <c r="AD25" s="4"/>
      <c r="AI25" s="4"/>
      <c r="AN25" s="4"/>
      <c r="AS25" s="4"/>
      <c r="AW25" s="4"/>
      <c r="BA25" s="4"/>
      <c r="BE25" s="4"/>
      <c r="BI25" s="4"/>
      <c r="BM25" s="4"/>
      <c r="BQ25" s="4"/>
      <c r="BR25" s="3" t="s">
        <v>307</v>
      </c>
      <c r="BS25" s="3" t="s">
        <v>308</v>
      </c>
      <c r="BT25" t="str">
        <f t="shared" si="14"/>
        <v>PHL - Filipinas (las)</v>
      </c>
      <c r="BU25" s="4"/>
      <c r="BY25" s="4"/>
    </row>
    <row r="26" spans="1:77" x14ac:dyDescent="0.25">
      <c r="A26">
        <v>25</v>
      </c>
      <c r="B26" s="3" t="s">
        <v>309</v>
      </c>
      <c r="C26" s="3" t="s">
        <v>310</v>
      </c>
      <c r="D26" t="str">
        <f t="shared" si="0"/>
        <v>ROM - Habitación</v>
      </c>
      <c r="E26" s="4"/>
      <c r="I26" s="4"/>
      <c r="M26" s="4"/>
      <c r="Q26" s="4"/>
      <c r="R26" s="3" t="s">
        <v>341</v>
      </c>
      <c r="S26" s="3" t="s">
        <v>342</v>
      </c>
      <c r="T26" t="str">
        <f t="shared" si="2"/>
        <v>BYR - Rublo bielorruso</v>
      </c>
      <c r="U26" s="3" t="s">
        <v>289</v>
      </c>
      <c r="V26" s="4"/>
      <c r="Z26" s="4"/>
      <c r="AD26" s="4"/>
      <c r="AI26" s="4"/>
      <c r="AN26" s="4"/>
      <c r="AS26" s="4"/>
      <c r="AW26" s="4"/>
      <c r="BA26" s="4"/>
      <c r="BE26" s="4"/>
      <c r="BI26" s="4"/>
      <c r="BM26" s="4"/>
      <c r="BQ26" s="4"/>
      <c r="BR26" s="3" t="s">
        <v>313</v>
      </c>
      <c r="BS26" s="3" t="s">
        <v>314</v>
      </c>
      <c r="BT26" t="str">
        <f t="shared" si="14"/>
        <v>FIN - Finlandia</v>
      </c>
      <c r="BU26" s="4"/>
      <c r="BY26" s="4"/>
    </row>
    <row r="27" spans="1:77" x14ac:dyDescent="0.25">
      <c r="A27">
        <v>26</v>
      </c>
      <c r="B27" s="3" t="s">
        <v>315</v>
      </c>
      <c r="C27" s="3" t="s">
        <v>316</v>
      </c>
      <c r="D27" t="str">
        <f t="shared" si="0"/>
        <v>PR - Par</v>
      </c>
      <c r="E27" s="4"/>
      <c r="I27" s="4"/>
      <c r="M27" s="4"/>
      <c r="Q27" s="4"/>
      <c r="R27" s="3" t="s">
        <v>347</v>
      </c>
      <c r="S27" s="3" t="s">
        <v>348</v>
      </c>
      <c r="T27" t="str">
        <f t="shared" si="2"/>
        <v>BZD - Dólar de Belice</v>
      </c>
      <c r="U27" s="3" t="s">
        <v>25</v>
      </c>
      <c r="V27" s="4"/>
      <c r="Z27" s="4"/>
      <c r="AD27" s="4"/>
      <c r="AI27" s="4"/>
      <c r="AN27" s="4"/>
      <c r="AS27" s="4"/>
      <c r="AW27" s="4"/>
      <c r="BA27" s="4"/>
      <c r="BE27" s="4"/>
      <c r="BI27" s="4"/>
      <c r="BM27" s="4"/>
      <c r="BQ27" s="4"/>
      <c r="BR27" s="3" t="s">
        <v>319</v>
      </c>
      <c r="BS27" s="3" t="s">
        <v>320</v>
      </c>
      <c r="BT27" t="str">
        <f t="shared" si="14"/>
        <v>FRA - Francia</v>
      </c>
      <c r="BU27" s="4"/>
      <c r="BY27" s="4"/>
    </row>
    <row r="28" spans="1:77" x14ac:dyDescent="0.25">
      <c r="A28">
        <v>27</v>
      </c>
      <c r="B28" s="3" t="s">
        <v>321</v>
      </c>
      <c r="C28" s="3" t="s">
        <v>322</v>
      </c>
      <c r="D28" t="str">
        <f t="shared" si="0"/>
        <v>AS - Variedad</v>
      </c>
      <c r="E28" s="4"/>
      <c r="I28" s="4"/>
      <c r="M28" s="4"/>
      <c r="Q28" s="4"/>
      <c r="R28" s="3" t="s">
        <v>103</v>
      </c>
      <c r="S28" s="3" t="s">
        <v>894</v>
      </c>
      <c r="T28" t="str">
        <f t="shared" si="2"/>
        <v>CAD - Dólar Canadiense</v>
      </c>
      <c r="U28" s="3" t="s">
        <v>25</v>
      </c>
      <c r="V28" s="4"/>
      <c r="Z28" s="4"/>
      <c r="AD28" s="4"/>
      <c r="AI28" s="4"/>
      <c r="AN28" s="4"/>
      <c r="AS28" s="4"/>
      <c r="AW28" s="4"/>
      <c r="BA28" s="4"/>
      <c r="BE28" s="4"/>
      <c r="BI28" s="4"/>
      <c r="BM28" s="4"/>
      <c r="BQ28" s="4"/>
      <c r="BR28" s="3" t="s">
        <v>325</v>
      </c>
      <c r="BS28" s="3" t="s">
        <v>326</v>
      </c>
      <c r="BT28" t="str">
        <f t="shared" si="14"/>
        <v>GTM - Guatemala</v>
      </c>
      <c r="BU28" s="4"/>
      <c r="BY28" s="4"/>
    </row>
    <row r="29" spans="1:77" x14ac:dyDescent="0.25">
      <c r="A29">
        <v>28</v>
      </c>
      <c r="B29" s="3" t="s">
        <v>327</v>
      </c>
      <c r="C29" s="3" t="s">
        <v>328</v>
      </c>
      <c r="D29" t="str">
        <f t="shared" si="0"/>
        <v>ZZ - Mutuamente definido</v>
      </c>
      <c r="E29" s="4"/>
      <c r="I29" s="4"/>
      <c r="M29" s="4"/>
      <c r="Q29" s="4"/>
      <c r="R29" s="3" t="s">
        <v>351</v>
      </c>
      <c r="S29" s="3" t="s">
        <v>352</v>
      </c>
      <c r="T29" t="str">
        <f t="shared" si="2"/>
        <v>CDF - Franco congoleño</v>
      </c>
      <c r="U29" s="3" t="s">
        <v>25</v>
      </c>
      <c r="V29" s="4"/>
      <c r="Z29" s="4"/>
      <c r="AD29" s="4"/>
      <c r="AI29" s="4"/>
      <c r="AN29" s="4"/>
      <c r="AS29" s="4"/>
      <c r="AW29" s="4"/>
      <c r="BA29" s="4"/>
      <c r="BE29" s="4"/>
      <c r="BI29" s="4"/>
      <c r="BM29" s="4"/>
      <c r="BQ29" s="4"/>
      <c r="BR29" s="3" t="s">
        <v>331</v>
      </c>
      <c r="BS29" s="3" t="s">
        <v>332</v>
      </c>
      <c r="BT29" t="str">
        <f t="shared" si="14"/>
        <v>HND - Honduras</v>
      </c>
      <c r="BU29" s="4"/>
      <c r="BY29" s="4"/>
    </row>
    <row r="30" spans="1:77" x14ac:dyDescent="0.25">
      <c r="A30">
        <v>29</v>
      </c>
      <c r="B30" s="6" t="s">
        <v>333</v>
      </c>
      <c r="C30" s="6" t="s">
        <v>334</v>
      </c>
      <c r="D30" t="str">
        <f t="shared" si="0"/>
        <v>KGM - Kilogramo</v>
      </c>
      <c r="E30" s="4"/>
      <c r="I30" s="4"/>
      <c r="M30" s="4"/>
      <c r="Q30" s="4"/>
      <c r="R30" s="3" t="s">
        <v>355</v>
      </c>
      <c r="S30" s="3" t="s">
        <v>356</v>
      </c>
      <c r="T30" t="str">
        <f t="shared" si="2"/>
        <v>CHE - WIR Euro</v>
      </c>
      <c r="U30" s="3" t="s">
        <v>25</v>
      </c>
      <c r="V30" s="4"/>
      <c r="Z30" s="4"/>
      <c r="AD30" s="4"/>
      <c r="AI30" s="4"/>
      <c r="AN30" s="4"/>
      <c r="AS30" s="4"/>
      <c r="AW30" s="4"/>
      <c r="BA30" s="4"/>
      <c r="BE30" s="4"/>
      <c r="BI30" s="4"/>
      <c r="BM30" s="4"/>
      <c r="BQ30" s="4"/>
      <c r="BR30" s="3" t="s">
        <v>337</v>
      </c>
      <c r="BS30" s="3" t="s">
        <v>338</v>
      </c>
      <c r="BT30" t="str">
        <f t="shared" si="14"/>
        <v>HKG - Hong Kong</v>
      </c>
      <c r="BU30" s="4"/>
      <c r="BY30" s="4"/>
    </row>
    <row r="31" spans="1:77" x14ac:dyDescent="0.25">
      <c r="A31">
        <v>30</v>
      </c>
      <c r="B31" s="6" t="s">
        <v>339</v>
      </c>
      <c r="C31" s="6" t="s">
        <v>340</v>
      </c>
      <c r="D31" t="str">
        <f t="shared" si="0"/>
        <v>XPK - Paquete</v>
      </c>
      <c r="E31" s="4"/>
      <c r="I31" s="4"/>
      <c r="M31" s="4"/>
      <c r="Q31" s="4"/>
      <c r="R31" s="3" t="s">
        <v>359</v>
      </c>
      <c r="S31" s="3" t="s">
        <v>360</v>
      </c>
      <c r="T31" t="str">
        <f t="shared" si="2"/>
        <v>CHF - Franco Suizo</v>
      </c>
      <c r="U31" s="3" t="s">
        <v>25</v>
      </c>
      <c r="V31" s="4"/>
      <c r="Z31" s="4"/>
      <c r="AD31" s="4"/>
      <c r="AI31" s="4"/>
      <c r="AN31" s="4"/>
      <c r="AS31" s="4"/>
      <c r="AW31" s="4"/>
      <c r="BA31" s="4"/>
      <c r="BE31" s="4"/>
      <c r="BI31" s="4"/>
      <c r="BM31" s="4"/>
      <c r="BQ31" s="4"/>
      <c r="BR31" s="3" t="s">
        <v>343</v>
      </c>
      <c r="BS31" s="3" t="s">
        <v>344</v>
      </c>
      <c r="BT31" t="str">
        <f t="shared" si="14"/>
        <v>IND - India</v>
      </c>
      <c r="BU31" s="4"/>
      <c r="BY31" s="4"/>
    </row>
    <row r="32" spans="1:77" x14ac:dyDescent="0.25">
      <c r="A32">
        <v>31</v>
      </c>
      <c r="B32" s="6" t="s">
        <v>345</v>
      </c>
      <c r="C32" s="6" t="s">
        <v>346</v>
      </c>
      <c r="D32" t="str">
        <f t="shared" si="0"/>
        <v>XRO - Rollo</v>
      </c>
      <c r="E32" s="4"/>
      <c r="I32" s="4"/>
      <c r="M32" s="4"/>
      <c r="Q32" s="4"/>
      <c r="R32" s="3" t="s">
        <v>362</v>
      </c>
      <c r="S32" s="3" t="s">
        <v>363</v>
      </c>
      <c r="T32" t="str">
        <f t="shared" si="2"/>
        <v>CHW - Franc WIR</v>
      </c>
      <c r="U32" s="3" t="s">
        <v>25</v>
      </c>
      <c r="V32" s="4"/>
      <c r="Z32" s="4"/>
      <c r="AD32" s="4"/>
      <c r="AI32" s="4"/>
      <c r="AN32" s="4"/>
      <c r="AS32" s="4"/>
      <c r="AW32" s="4"/>
      <c r="BA32" s="4"/>
      <c r="BE32" s="4"/>
      <c r="BI32" s="4"/>
      <c r="BM32" s="4"/>
      <c r="BQ32" s="4"/>
      <c r="BR32" s="3" t="s">
        <v>349</v>
      </c>
      <c r="BS32" s="3" t="s">
        <v>350</v>
      </c>
      <c r="BT32" t="str">
        <f t="shared" si="14"/>
        <v>IDN - Indonesia</v>
      </c>
      <c r="BU32" s="4"/>
      <c r="BY32" s="4"/>
    </row>
    <row r="33" spans="1:77" x14ac:dyDescent="0.25">
      <c r="A33">
        <v>32</v>
      </c>
      <c r="B33" s="7"/>
      <c r="C33" s="7"/>
      <c r="D33" t="str">
        <f t="shared" si="0"/>
        <v xml:space="preserve"> - </v>
      </c>
      <c r="E33" s="4"/>
      <c r="I33" s="4"/>
      <c r="M33" s="4"/>
      <c r="Q33" s="4"/>
      <c r="R33" s="3" t="s">
        <v>366</v>
      </c>
      <c r="S33" s="3" t="s">
        <v>367</v>
      </c>
      <c r="T33" t="str">
        <f t="shared" si="2"/>
        <v>CLF - Unidad de Fomento</v>
      </c>
      <c r="U33" s="3" t="s">
        <v>368</v>
      </c>
      <c r="V33" s="4"/>
      <c r="Z33" s="4"/>
      <c r="AD33" s="4"/>
      <c r="AI33" s="4"/>
      <c r="AN33" s="4"/>
      <c r="AS33" s="4"/>
      <c r="AW33" s="4"/>
      <c r="BA33" s="4"/>
      <c r="BE33" s="4"/>
      <c r="BI33" s="4"/>
      <c r="BM33" s="4"/>
      <c r="BQ33" s="4"/>
      <c r="BR33" s="3" t="s">
        <v>353</v>
      </c>
      <c r="BS33" s="3" t="s">
        <v>354</v>
      </c>
      <c r="BT33" t="str">
        <f t="shared" si="14"/>
        <v>UMI - Islas de Ultramar Menores de Estados Unidos (las)</v>
      </c>
      <c r="BU33" s="4"/>
      <c r="BY33" s="4"/>
    </row>
    <row r="34" spans="1:77" x14ac:dyDescent="0.25">
      <c r="A34">
        <v>33</v>
      </c>
      <c r="B34" s="7"/>
      <c r="C34" s="7"/>
      <c r="D34" t="str">
        <f t="shared" si="0"/>
        <v xml:space="preserve"> - </v>
      </c>
      <c r="E34" s="4"/>
      <c r="I34" s="4"/>
      <c r="M34" s="4"/>
      <c r="Q34" s="4"/>
      <c r="R34" s="3" t="s">
        <v>371</v>
      </c>
      <c r="S34" s="3" t="s">
        <v>372</v>
      </c>
      <c r="T34" t="str">
        <f t="shared" si="2"/>
        <v>CLP - Peso chileno</v>
      </c>
      <c r="U34" s="3" t="s">
        <v>289</v>
      </c>
      <c r="V34" s="4"/>
      <c r="Z34" s="4"/>
      <c r="AD34" s="4"/>
      <c r="AI34" s="4"/>
      <c r="AN34" s="4"/>
      <c r="AS34" s="4"/>
      <c r="AW34" s="4"/>
      <c r="BA34" s="4"/>
      <c r="BE34" s="4"/>
      <c r="BI34" s="4"/>
      <c r="BM34" s="4"/>
      <c r="BQ34" s="4"/>
      <c r="BR34" s="3" t="s">
        <v>357</v>
      </c>
      <c r="BS34" s="3" t="s">
        <v>358</v>
      </c>
      <c r="BT34" t="str">
        <f t="shared" si="14"/>
        <v>VIR - Islas Vírgenes (EE.UU.)</v>
      </c>
      <c r="BU34" s="4"/>
      <c r="BY34" s="4"/>
    </row>
    <row r="35" spans="1:77" x14ac:dyDescent="0.25">
      <c r="A35">
        <v>34</v>
      </c>
      <c r="B35" s="7"/>
      <c r="C35" s="7"/>
      <c r="D35" t="str">
        <f t="shared" si="0"/>
        <v xml:space="preserve"> - </v>
      </c>
      <c r="E35" s="4"/>
      <c r="I35" s="4"/>
      <c r="M35" s="4"/>
      <c r="Q35" s="4"/>
      <c r="R35" s="3" t="s">
        <v>375</v>
      </c>
      <c r="S35" s="3" t="s">
        <v>376</v>
      </c>
      <c r="T35" t="str">
        <f t="shared" si="2"/>
        <v>CNY - Yuan Renminbi</v>
      </c>
      <c r="U35" s="3" t="s">
        <v>25</v>
      </c>
      <c r="V35" s="4"/>
      <c r="Z35" s="4"/>
      <c r="AD35" s="4"/>
      <c r="AI35" s="4"/>
      <c r="AN35" s="4"/>
      <c r="AS35" s="4"/>
      <c r="AW35" s="4"/>
      <c r="BA35" s="4"/>
      <c r="BE35" s="4"/>
      <c r="BI35" s="4"/>
      <c r="BM35" s="4"/>
      <c r="BQ35" s="4"/>
      <c r="BR35" s="3" t="s">
        <v>20</v>
      </c>
      <c r="BS35" s="3" t="s">
        <v>361</v>
      </c>
      <c r="BT35" t="str">
        <f t="shared" si="14"/>
        <v>ISR - Israel</v>
      </c>
      <c r="BU35" s="4"/>
      <c r="BY35" s="4"/>
    </row>
    <row r="36" spans="1:77" x14ac:dyDescent="0.25">
      <c r="A36">
        <v>35</v>
      </c>
      <c r="B36" s="7"/>
      <c r="C36" s="7"/>
      <c r="D36" t="str">
        <f t="shared" si="0"/>
        <v xml:space="preserve"> - </v>
      </c>
      <c r="E36" s="4"/>
      <c r="I36" s="4"/>
      <c r="M36" s="4"/>
      <c r="Q36" s="4"/>
      <c r="R36" s="3" t="s">
        <v>377</v>
      </c>
      <c r="S36" s="3" t="s">
        <v>378</v>
      </c>
      <c r="T36" t="str">
        <f t="shared" si="2"/>
        <v>COP - Peso Colombiano</v>
      </c>
      <c r="U36" s="3" t="s">
        <v>25</v>
      </c>
      <c r="V36" s="4"/>
      <c r="Z36" s="4"/>
      <c r="AD36" s="4"/>
      <c r="AI36" s="4"/>
      <c r="AN36" s="4"/>
      <c r="AS36" s="4"/>
      <c r="AW36" s="4"/>
      <c r="BA36" s="4"/>
      <c r="BE36" s="4"/>
      <c r="BI36" s="4"/>
      <c r="BM36" s="4"/>
      <c r="BQ36" s="4"/>
      <c r="BR36" s="3" t="s">
        <v>364</v>
      </c>
      <c r="BS36" s="3" t="s">
        <v>365</v>
      </c>
      <c r="BT36" t="str">
        <f t="shared" si="14"/>
        <v>ITA - Italia</v>
      </c>
      <c r="BU36" s="4"/>
      <c r="BY36" s="4"/>
    </row>
    <row r="37" spans="1:77" x14ac:dyDescent="0.25">
      <c r="A37">
        <v>36</v>
      </c>
      <c r="B37" s="7"/>
      <c r="C37" s="7"/>
      <c r="D37" t="str">
        <f t="shared" si="0"/>
        <v xml:space="preserve"> - </v>
      </c>
      <c r="E37" s="4"/>
      <c r="I37" s="4"/>
      <c r="M37" s="4"/>
      <c r="Q37" s="4"/>
      <c r="R37" s="3" t="s">
        <v>381</v>
      </c>
      <c r="S37" s="3" t="s">
        <v>382</v>
      </c>
      <c r="T37" t="str">
        <f t="shared" si="2"/>
        <v>COU - Unidad de Valor real</v>
      </c>
      <c r="U37" s="3" t="s">
        <v>25</v>
      </c>
      <c r="V37" s="4"/>
      <c r="Z37" s="4"/>
      <c r="AD37" s="4"/>
      <c r="AI37" s="4"/>
      <c r="AN37" s="4"/>
      <c r="AS37" s="4"/>
      <c r="AW37" s="4"/>
      <c r="BA37" s="4"/>
      <c r="BE37" s="4"/>
      <c r="BI37" s="4"/>
      <c r="BM37" s="4"/>
      <c r="BQ37" s="4"/>
      <c r="BR37" s="3" t="s">
        <v>369</v>
      </c>
      <c r="BS37" s="3" t="s">
        <v>370</v>
      </c>
      <c r="BT37" t="str">
        <f t="shared" si="14"/>
        <v>JAM - Jamaica</v>
      </c>
      <c r="BU37" s="4"/>
      <c r="BY37" s="4"/>
    </row>
    <row r="38" spans="1:77" x14ac:dyDescent="0.25">
      <c r="A38">
        <v>37</v>
      </c>
      <c r="B38" s="7"/>
      <c r="C38" s="7"/>
      <c r="D38" t="str">
        <f t="shared" si="0"/>
        <v xml:space="preserve"> - </v>
      </c>
      <c r="E38" s="4"/>
      <c r="I38" s="4"/>
      <c r="M38" s="4"/>
      <c r="Q38" s="4"/>
      <c r="R38" s="3" t="s">
        <v>385</v>
      </c>
      <c r="S38" s="3" t="s">
        <v>386</v>
      </c>
      <c r="T38" t="str">
        <f t="shared" si="2"/>
        <v>CRC - Colón costarricense</v>
      </c>
      <c r="U38" s="3" t="s">
        <v>25</v>
      </c>
      <c r="V38" s="4"/>
      <c r="Z38" s="4"/>
      <c r="AD38" s="4"/>
      <c r="AI38" s="4"/>
      <c r="AN38" s="4"/>
      <c r="AS38" s="4"/>
      <c r="AW38" s="4"/>
      <c r="BA38" s="4"/>
      <c r="BE38" s="4"/>
      <c r="BI38" s="4"/>
      <c r="BM38" s="4"/>
      <c r="BQ38" s="4"/>
      <c r="BR38" s="3" t="s">
        <v>373</v>
      </c>
      <c r="BS38" s="3" t="s">
        <v>374</v>
      </c>
      <c r="BT38" t="str">
        <f t="shared" si="14"/>
        <v>JPN - Japón</v>
      </c>
      <c r="BU38" s="4"/>
      <c r="BY38" s="4"/>
    </row>
    <row r="39" spans="1:77" x14ac:dyDescent="0.25">
      <c r="A39">
        <v>38</v>
      </c>
      <c r="B39" s="7"/>
      <c r="C39" s="7"/>
      <c r="D39" t="str">
        <f t="shared" si="0"/>
        <v xml:space="preserve"> - </v>
      </c>
      <c r="E39" s="4"/>
      <c r="I39" s="4"/>
      <c r="M39" s="4"/>
      <c r="Q39" s="4"/>
      <c r="R39" s="3" t="s">
        <v>389</v>
      </c>
      <c r="S39" s="3" t="s">
        <v>390</v>
      </c>
      <c r="T39" t="str">
        <f t="shared" si="2"/>
        <v>CUC - Peso Convertible</v>
      </c>
      <c r="U39" s="3" t="s">
        <v>25</v>
      </c>
      <c r="V39" s="4"/>
      <c r="Z39" s="4"/>
      <c r="AD39" s="4"/>
      <c r="AI39" s="4"/>
      <c r="AN39" s="4"/>
      <c r="AS39" s="4"/>
      <c r="AW39" s="4"/>
      <c r="BA39" s="4"/>
      <c r="BE39" s="4"/>
      <c r="BI39" s="4"/>
      <c r="BM39" s="4"/>
      <c r="BQ39" s="4"/>
      <c r="BR39" s="3" t="s">
        <v>26</v>
      </c>
      <c r="BS39" s="3" t="s">
        <v>27</v>
      </c>
      <c r="BT39" t="str">
        <f t="shared" si="14"/>
        <v>MEX - México</v>
      </c>
      <c r="BU39" s="4"/>
      <c r="BY39" s="4"/>
    </row>
    <row r="40" spans="1:77" x14ac:dyDescent="0.25">
      <c r="A40">
        <v>39</v>
      </c>
      <c r="B40" s="7"/>
      <c r="C40" s="7"/>
      <c r="D40" t="str">
        <f t="shared" si="0"/>
        <v xml:space="preserve"> - </v>
      </c>
      <c r="E40" s="4"/>
      <c r="I40" s="4"/>
      <c r="M40" s="4"/>
      <c r="Q40" s="4"/>
      <c r="R40" s="3" t="s">
        <v>393</v>
      </c>
      <c r="S40" s="3" t="s">
        <v>394</v>
      </c>
      <c r="T40" t="str">
        <f t="shared" si="2"/>
        <v>CUP - Peso Cubano</v>
      </c>
      <c r="U40" s="3" t="s">
        <v>25</v>
      </c>
      <c r="V40" s="4"/>
      <c r="Z40" s="4"/>
      <c r="AD40" s="4"/>
      <c r="AI40" s="4"/>
      <c r="AN40" s="4"/>
      <c r="AS40" s="4"/>
      <c r="AW40" s="4"/>
      <c r="BA40" s="4"/>
      <c r="BE40" s="4"/>
      <c r="BI40" s="4"/>
      <c r="BM40" s="4"/>
      <c r="BQ40" s="4"/>
      <c r="BR40" s="3" t="s">
        <v>379</v>
      </c>
      <c r="BS40" s="3" t="s">
        <v>380</v>
      </c>
      <c r="BT40" t="str">
        <f t="shared" si="14"/>
        <v>NIC - Nicaragua</v>
      </c>
      <c r="BU40" s="4"/>
      <c r="BY40" s="4"/>
    </row>
    <row r="41" spans="1:77" x14ac:dyDescent="0.25">
      <c r="A41">
        <v>40</v>
      </c>
      <c r="B41" s="7"/>
      <c r="C41" s="7"/>
      <c r="D41" t="str">
        <f t="shared" si="0"/>
        <v xml:space="preserve"> - </v>
      </c>
      <c r="E41" s="4"/>
      <c r="I41" s="4"/>
      <c r="M41" s="4"/>
      <c r="Q41" s="4"/>
      <c r="R41" s="3" t="s">
        <v>397</v>
      </c>
      <c r="S41" s="3" t="s">
        <v>398</v>
      </c>
      <c r="T41" t="str">
        <f t="shared" si="2"/>
        <v>CVE - Cabo Verde Escudo</v>
      </c>
      <c r="U41" s="3" t="s">
        <v>25</v>
      </c>
      <c r="V41" s="4"/>
      <c r="Z41" s="4"/>
      <c r="AD41" s="4"/>
      <c r="AI41" s="4"/>
      <c r="AN41" s="4"/>
      <c r="AS41" s="4"/>
      <c r="AW41" s="4"/>
      <c r="BA41" s="4"/>
      <c r="BE41" s="4"/>
      <c r="BI41" s="4"/>
      <c r="BM41" s="4"/>
      <c r="BQ41" s="4"/>
      <c r="BR41" s="3" t="s">
        <v>383</v>
      </c>
      <c r="BS41" s="3" t="s">
        <v>384</v>
      </c>
      <c r="BT41" t="str">
        <f t="shared" si="14"/>
        <v>NOR - Noruega</v>
      </c>
      <c r="BU41" s="4"/>
      <c r="BY41" s="4"/>
    </row>
    <row r="42" spans="1:77" x14ac:dyDescent="0.25">
      <c r="A42">
        <v>41</v>
      </c>
      <c r="E42" s="4"/>
      <c r="I42" s="4"/>
      <c r="M42" s="4"/>
      <c r="Q42" s="4"/>
      <c r="R42" s="3" t="s">
        <v>401</v>
      </c>
      <c r="S42" s="3" t="s">
        <v>402</v>
      </c>
      <c r="T42" t="str">
        <f t="shared" si="2"/>
        <v>CZK - Corona checa</v>
      </c>
      <c r="U42" s="3" t="s">
        <v>25</v>
      </c>
      <c r="V42" s="4"/>
      <c r="Z42" s="4"/>
      <c r="AD42" s="4"/>
      <c r="AI42" s="4"/>
      <c r="AN42" s="4"/>
      <c r="AS42" s="4"/>
      <c r="AW42" s="4"/>
      <c r="BA42" s="4"/>
      <c r="BE42" s="4"/>
      <c r="BI42" s="4"/>
      <c r="BM42" s="4"/>
      <c r="BQ42" s="4"/>
      <c r="BR42" s="3" t="s">
        <v>387</v>
      </c>
      <c r="BS42" s="3" t="s">
        <v>388</v>
      </c>
      <c r="BT42" t="str">
        <f t="shared" si="14"/>
        <v>PAN - Panamá</v>
      </c>
      <c r="BU42" s="4"/>
      <c r="BY42" s="4"/>
    </row>
    <row r="43" spans="1:77" x14ac:dyDescent="0.25">
      <c r="A43">
        <v>42</v>
      </c>
      <c r="E43" s="4"/>
      <c r="I43" s="4"/>
      <c r="M43" s="4"/>
      <c r="Q43" s="4"/>
      <c r="R43" s="3" t="s">
        <v>405</v>
      </c>
      <c r="S43" s="3" t="s">
        <v>406</v>
      </c>
      <c r="T43" t="str">
        <f t="shared" si="2"/>
        <v>DJF - Franco de Djibouti</v>
      </c>
      <c r="U43" s="3" t="s">
        <v>289</v>
      </c>
      <c r="V43" s="4"/>
      <c r="Z43" s="4"/>
      <c r="AD43" s="4"/>
      <c r="AI43" s="4"/>
      <c r="AN43" s="4"/>
      <c r="AS43" s="4"/>
      <c r="AW43" s="4"/>
      <c r="BA43" s="4"/>
      <c r="BE43" s="4"/>
      <c r="BI43" s="4"/>
      <c r="BM43" s="4"/>
      <c r="BQ43" s="4"/>
      <c r="BR43" s="3" t="s">
        <v>391</v>
      </c>
      <c r="BS43" s="3" t="s">
        <v>392</v>
      </c>
      <c r="BT43" t="str">
        <f t="shared" si="14"/>
        <v>PRY - Paraguay</v>
      </c>
      <c r="BU43" s="4"/>
      <c r="BY43" s="4"/>
    </row>
    <row r="44" spans="1:77" x14ac:dyDescent="0.25">
      <c r="A44">
        <v>43</v>
      </c>
      <c r="E44" s="4"/>
      <c r="I44" s="4"/>
      <c r="M44" s="4"/>
      <c r="Q44" s="4"/>
      <c r="R44" s="3" t="s">
        <v>409</v>
      </c>
      <c r="S44" s="3" t="s">
        <v>410</v>
      </c>
      <c r="T44" t="str">
        <f t="shared" si="2"/>
        <v>DKK - Corona danesa</v>
      </c>
      <c r="U44" s="3" t="s">
        <v>25</v>
      </c>
      <c r="V44" s="4"/>
      <c r="Z44" s="4"/>
      <c r="AD44" s="4"/>
      <c r="AI44" s="4"/>
      <c r="AN44" s="4"/>
      <c r="AS44" s="4"/>
      <c r="AW44" s="4"/>
      <c r="BA44" s="4"/>
      <c r="BE44" s="4"/>
      <c r="BI44" s="4"/>
      <c r="BM44" s="4"/>
      <c r="BQ44" s="4"/>
      <c r="BR44" s="3" t="s">
        <v>395</v>
      </c>
      <c r="BS44" s="3" t="s">
        <v>396</v>
      </c>
      <c r="BT44" t="str">
        <f t="shared" si="14"/>
        <v>PER - Perú</v>
      </c>
      <c r="BU44" s="4"/>
      <c r="BY44" s="4"/>
    </row>
    <row r="45" spans="1:77" x14ac:dyDescent="0.25">
      <c r="A45">
        <v>44</v>
      </c>
      <c r="E45" s="4"/>
      <c r="I45" s="4"/>
      <c r="M45" s="4"/>
      <c r="Q45" s="4"/>
      <c r="R45" s="3" t="s">
        <v>413</v>
      </c>
      <c r="S45" s="3" t="s">
        <v>414</v>
      </c>
      <c r="T45" t="str">
        <f t="shared" si="2"/>
        <v>DOP - Peso Dominicano</v>
      </c>
      <c r="U45" s="3" t="s">
        <v>25</v>
      </c>
      <c r="V45" s="4"/>
      <c r="Z45" s="4"/>
      <c r="AD45" s="4"/>
      <c r="AI45" s="4"/>
      <c r="AN45" s="4"/>
      <c r="AS45" s="4"/>
      <c r="AW45" s="4"/>
      <c r="BA45" s="4"/>
      <c r="BE45" s="4"/>
      <c r="BI45" s="4"/>
      <c r="BM45" s="4"/>
      <c r="BQ45" s="4"/>
      <c r="BR45" s="3" t="s">
        <v>399</v>
      </c>
      <c r="BS45" s="3" t="s">
        <v>400</v>
      </c>
      <c r="BT45" t="str">
        <f t="shared" si="14"/>
        <v>POL - Polonia</v>
      </c>
      <c r="BU45" s="4"/>
      <c r="BY45" s="4"/>
    </row>
    <row r="46" spans="1:77" x14ac:dyDescent="0.25">
      <c r="A46">
        <v>45</v>
      </c>
      <c r="E46" s="4"/>
      <c r="I46" s="4"/>
      <c r="M46" s="4"/>
      <c r="Q46" s="4"/>
      <c r="R46" s="3" t="s">
        <v>417</v>
      </c>
      <c r="S46" s="3" t="s">
        <v>418</v>
      </c>
      <c r="T46" t="str">
        <f t="shared" si="2"/>
        <v>DZD - Dinar argelino</v>
      </c>
      <c r="U46" s="3" t="s">
        <v>25</v>
      </c>
      <c r="V46" s="4"/>
      <c r="Z46" s="4"/>
      <c r="AD46" s="4"/>
      <c r="AI46" s="4"/>
      <c r="AN46" s="4"/>
      <c r="AS46" s="4"/>
      <c r="AW46" s="4"/>
      <c r="BA46" s="4"/>
      <c r="BE46" s="4"/>
      <c r="BI46" s="4"/>
      <c r="BM46" s="4"/>
      <c r="BQ46" s="4"/>
      <c r="BR46" s="3" t="s">
        <v>403</v>
      </c>
      <c r="BS46" s="3" t="s">
        <v>404</v>
      </c>
      <c r="BT46" t="str">
        <f t="shared" si="14"/>
        <v>PRT - Portugal</v>
      </c>
      <c r="BU46" s="4"/>
      <c r="BY46" s="4"/>
    </row>
    <row r="47" spans="1:77" x14ac:dyDescent="0.25">
      <c r="A47">
        <v>46</v>
      </c>
      <c r="E47" s="4"/>
      <c r="I47" s="4"/>
      <c r="M47" s="4"/>
      <c r="Q47" s="4"/>
      <c r="R47" s="3" t="s">
        <v>421</v>
      </c>
      <c r="S47" s="3" t="s">
        <v>422</v>
      </c>
      <c r="T47" t="str">
        <f t="shared" si="2"/>
        <v>EGP - Libra egipcia</v>
      </c>
      <c r="U47" s="3" t="s">
        <v>25</v>
      </c>
      <c r="V47" s="4"/>
      <c r="Z47" s="4"/>
      <c r="AD47" s="4"/>
      <c r="AI47" s="4"/>
      <c r="AN47" s="4"/>
      <c r="AS47" s="4"/>
      <c r="AW47" s="4"/>
      <c r="BA47" s="4"/>
      <c r="BE47" s="4"/>
      <c r="BI47" s="4"/>
      <c r="BM47" s="4"/>
      <c r="BQ47" s="4"/>
      <c r="BR47" s="3" t="s">
        <v>407</v>
      </c>
      <c r="BS47" s="3" t="s">
        <v>408</v>
      </c>
      <c r="BT47" t="str">
        <f t="shared" si="14"/>
        <v>PRI - Puerto Rico</v>
      </c>
      <c r="BU47" s="4"/>
      <c r="BY47" s="4"/>
    </row>
    <row r="48" spans="1:77" x14ac:dyDescent="0.25">
      <c r="A48">
        <v>47</v>
      </c>
      <c r="E48" s="4"/>
      <c r="I48" s="4"/>
      <c r="M48" s="4"/>
      <c r="Q48" s="4"/>
      <c r="R48" s="3" t="s">
        <v>425</v>
      </c>
      <c r="S48" s="3" t="s">
        <v>426</v>
      </c>
      <c r="T48" t="str">
        <f t="shared" si="2"/>
        <v>ERN - Nakfa</v>
      </c>
      <c r="U48" s="3" t="s">
        <v>25</v>
      </c>
      <c r="V48" s="4"/>
      <c r="Z48" s="4"/>
      <c r="AD48" s="4"/>
      <c r="AI48" s="4"/>
      <c r="AN48" s="4"/>
      <c r="AS48" s="4"/>
      <c r="AW48" s="4"/>
      <c r="BA48" s="4"/>
      <c r="BE48" s="4"/>
      <c r="BI48" s="4"/>
      <c r="BM48" s="4"/>
      <c r="BQ48" s="4"/>
      <c r="BR48" s="3" t="s">
        <v>411</v>
      </c>
      <c r="BS48" s="3" t="s">
        <v>412</v>
      </c>
      <c r="BT48" t="str">
        <f t="shared" si="14"/>
        <v>GBR - Reino Unido (el)</v>
      </c>
      <c r="BU48" s="4"/>
      <c r="BY48" s="4"/>
    </row>
    <row r="49" spans="1:77" x14ac:dyDescent="0.25">
      <c r="A49">
        <v>48</v>
      </c>
      <c r="E49" s="4"/>
      <c r="I49" s="4"/>
      <c r="M49" s="4"/>
      <c r="Q49" s="4"/>
      <c r="R49" s="3" t="s">
        <v>429</v>
      </c>
      <c r="S49" s="3" t="s">
        <v>430</v>
      </c>
      <c r="T49" t="str">
        <f t="shared" si="2"/>
        <v>ETB - Birr etíope</v>
      </c>
      <c r="U49" s="3" t="s">
        <v>25</v>
      </c>
      <c r="V49" s="4"/>
      <c r="Z49" s="4"/>
      <c r="AD49" s="4"/>
      <c r="AI49" s="4"/>
      <c r="AN49" s="4"/>
      <c r="AS49" s="4"/>
      <c r="AW49" s="4"/>
      <c r="BA49" s="4"/>
      <c r="BE49" s="4"/>
      <c r="BI49" s="4"/>
      <c r="BM49" s="4"/>
      <c r="BQ49" s="4"/>
      <c r="BR49" s="3" t="s">
        <v>415</v>
      </c>
      <c r="BS49" s="3" t="s">
        <v>416</v>
      </c>
      <c r="BT49" t="str">
        <f t="shared" si="14"/>
        <v>ROU - Rumania</v>
      </c>
      <c r="BU49" s="4"/>
      <c r="BY49" s="4"/>
    </row>
    <row r="50" spans="1:77" x14ac:dyDescent="0.25">
      <c r="A50">
        <v>49</v>
      </c>
      <c r="E50" s="4"/>
      <c r="I50" s="4"/>
      <c r="M50" s="4"/>
      <c r="Q50" s="4"/>
      <c r="R50" s="3" t="s">
        <v>433</v>
      </c>
      <c r="S50" s="3" t="s">
        <v>434</v>
      </c>
      <c r="T50" t="str">
        <f t="shared" si="2"/>
        <v>EUR - Euro</v>
      </c>
      <c r="U50" s="3" t="s">
        <v>25</v>
      </c>
      <c r="V50" s="4"/>
      <c r="Z50" s="4"/>
      <c r="AD50" s="4"/>
      <c r="AI50" s="4"/>
      <c r="AN50" s="4"/>
      <c r="AS50" s="4"/>
      <c r="AW50" s="4"/>
      <c r="BA50" s="4"/>
      <c r="BE50" s="4"/>
      <c r="BI50" s="4"/>
      <c r="BM50" s="4"/>
      <c r="BQ50" s="4"/>
      <c r="BR50" s="3" t="s">
        <v>419</v>
      </c>
      <c r="BS50" s="3" t="s">
        <v>420</v>
      </c>
      <c r="BT50" t="str">
        <f t="shared" si="14"/>
        <v>RUS - Rusia, (la) Federación de</v>
      </c>
      <c r="BU50" s="4"/>
      <c r="BY50" s="4"/>
    </row>
    <row r="51" spans="1:77" x14ac:dyDescent="0.25">
      <c r="A51">
        <v>50</v>
      </c>
      <c r="E51" s="4"/>
      <c r="I51" s="4"/>
      <c r="M51" s="4"/>
      <c r="Q51" s="4"/>
      <c r="R51" s="3" t="s">
        <v>437</v>
      </c>
      <c r="S51" s="3" t="s">
        <v>438</v>
      </c>
      <c r="T51" t="str">
        <f t="shared" si="2"/>
        <v>FJD - Dólar de Fiji</v>
      </c>
      <c r="U51" s="3" t="s">
        <v>25</v>
      </c>
      <c r="V51" s="4"/>
      <c r="Z51" s="4"/>
      <c r="AD51" s="4"/>
      <c r="AI51" s="4"/>
      <c r="AN51" s="4"/>
      <c r="AS51" s="4"/>
      <c r="AW51" s="4"/>
      <c r="BA51" s="4"/>
      <c r="BE51" s="4"/>
      <c r="BI51" s="4"/>
      <c r="BM51" s="4"/>
      <c r="BQ51" s="4"/>
      <c r="BR51" s="3" t="s">
        <v>423</v>
      </c>
      <c r="BS51" s="3" t="s">
        <v>424</v>
      </c>
      <c r="BT51" t="str">
        <f t="shared" si="14"/>
        <v>THA - Tailandia</v>
      </c>
      <c r="BU51" s="4"/>
      <c r="BY51" s="4"/>
    </row>
    <row r="52" spans="1:77" x14ac:dyDescent="0.25">
      <c r="A52">
        <v>51</v>
      </c>
      <c r="E52" s="4"/>
      <c r="I52" s="4"/>
      <c r="M52" s="4"/>
      <c r="Q52" s="4"/>
      <c r="R52" s="3" t="s">
        <v>441</v>
      </c>
      <c r="S52" s="3" t="s">
        <v>442</v>
      </c>
      <c r="T52" t="str">
        <f t="shared" si="2"/>
        <v>FKP - Libra malvinense</v>
      </c>
      <c r="U52" s="3" t="s">
        <v>25</v>
      </c>
      <c r="V52" s="4"/>
      <c r="Z52" s="4"/>
      <c r="AD52" s="4"/>
      <c r="AI52" s="4"/>
      <c r="AN52" s="4"/>
      <c r="AS52" s="4"/>
      <c r="AW52" s="4"/>
      <c r="BA52" s="4"/>
      <c r="BE52" s="4"/>
      <c r="BI52" s="4"/>
      <c r="BM52" s="4"/>
      <c r="BQ52" s="4"/>
      <c r="BR52" s="3" t="s">
        <v>427</v>
      </c>
      <c r="BS52" s="3" t="s">
        <v>428</v>
      </c>
      <c r="BT52" t="str">
        <f t="shared" si="14"/>
        <v>TWN - Taiwán (Provincia de China)</v>
      </c>
      <c r="BU52" s="4"/>
      <c r="BY52" s="4"/>
    </row>
    <row r="53" spans="1:77" x14ac:dyDescent="0.25">
      <c r="A53">
        <v>52</v>
      </c>
      <c r="E53" s="4"/>
      <c r="I53" s="4"/>
      <c r="M53" s="4"/>
      <c r="Q53" s="4"/>
      <c r="R53" s="3" t="s">
        <v>445</v>
      </c>
      <c r="S53" s="3" t="s">
        <v>446</v>
      </c>
      <c r="T53" t="str">
        <f t="shared" si="2"/>
        <v>GBP - Libra Esterlina</v>
      </c>
      <c r="U53" s="3" t="s">
        <v>25</v>
      </c>
      <c r="V53" s="4"/>
      <c r="Z53" s="4"/>
      <c r="AD53" s="4"/>
      <c r="AI53" s="4"/>
      <c r="AN53" s="4"/>
      <c r="AS53" s="4"/>
      <c r="AW53" s="4"/>
      <c r="BA53" s="4"/>
      <c r="BE53" s="4"/>
      <c r="BI53" s="4"/>
      <c r="BM53" s="4"/>
      <c r="BQ53" s="4"/>
      <c r="BR53" s="3" t="s">
        <v>431</v>
      </c>
      <c r="BS53" s="3" t="s">
        <v>432</v>
      </c>
      <c r="BT53" t="str">
        <f t="shared" si="14"/>
        <v>TTO - Trinidad y Tobago</v>
      </c>
      <c r="BU53" s="4"/>
      <c r="BY53" s="4"/>
    </row>
    <row r="54" spans="1:77" x14ac:dyDescent="0.25">
      <c r="A54">
        <v>53</v>
      </c>
      <c r="E54" s="4"/>
      <c r="I54" s="4"/>
      <c r="M54" s="4"/>
      <c r="Q54" s="4"/>
      <c r="R54" s="3" t="s">
        <v>449</v>
      </c>
      <c r="S54" s="3" t="s">
        <v>450</v>
      </c>
      <c r="T54" t="str">
        <f t="shared" si="2"/>
        <v>GEL - Lari</v>
      </c>
      <c r="U54" s="3" t="s">
        <v>25</v>
      </c>
      <c r="V54" s="4"/>
      <c r="Z54" s="4"/>
      <c r="AD54" s="4"/>
      <c r="AI54" s="4"/>
      <c r="AN54" s="4"/>
      <c r="AS54" s="4"/>
      <c r="AW54" s="4"/>
      <c r="BA54" s="4"/>
      <c r="BE54" s="4"/>
      <c r="BI54" s="4"/>
      <c r="BM54" s="4"/>
      <c r="BQ54" s="4"/>
      <c r="BR54" s="3" t="s">
        <v>435</v>
      </c>
      <c r="BS54" s="3" t="s">
        <v>436</v>
      </c>
      <c r="BT54" t="str">
        <f t="shared" si="14"/>
        <v>TUN - Túnez</v>
      </c>
      <c r="BU54" s="4"/>
      <c r="BY54" s="4"/>
    </row>
    <row r="55" spans="1:77" x14ac:dyDescent="0.25">
      <c r="A55">
        <v>54</v>
      </c>
      <c r="E55" s="4"/>
      <c r="I55" s="4"/>
      <c r="M55" s="4"/>
      <c r="Q55" s="4"/>
      <c r="R55" s="3" t="s">
        <v>453</v>
      </c>
      <c r="S55" s="3" t="s">
        <v>454</v>
      </c>
      <c r="T55" t="str">
        <f t="shared" si="2"/>
        <v>GHS - Cedi de Ghana</v>
      </c>
      <c r="U55" s="3" t="s">
        <v>25</v>
      </c>
      <c r="V55" s="4"/>
      <c r="Z55" s="4"/>
      <c r="AD55" s="4"/>
      <c r="AI55" s="4"/>
      <c r="AN55" s="4"/>
      <c r="AS55" s="4"/>
      <c r="AW55" s="4"/>
      <c r="BA55" s="4"/>
      <c r="BE55" s="4"/>
      <c r="BI55" s="4"/>
      <c r="BM55" s="4"/>
      <c r="BQ55" s="4"/>
      <c r="BR55" s="3" t="s">
        <v>439</v>
      </c>
      <c r="BS55" s="3" t="s">
        <v>440</v>
      </c>
      <c r="BT55" t="str">
        <f t="shared" si="14"/>
        <v>TUR - Turquía</v>
      </c>
      <c r="BU55" s="4"/>
      <c r="BY55" s="4"/>
    </row>
    <row r="56" spans="1:77" x14ac:dyDescent="0.25">
      <c r="A56">
        <v>55</v>
      </c>
      <c r="E56" s="4"/>
      <c r="I56" s="4"/>
      <c r="M56" s="4"/>
      <c r="Q56" s="4"/>
      <c r="R56" s="3" t="s">
        <v>457</v>
      </c>
      <c r="S56" s="3" t="s">
        <v>458</v>
      </c>
      <c r="T56" t="str">
        <f t="shared" si="2"/>
        <v>GIP - Libra de Gibraltar</v>
      </c>
      <c r="U56" s="3" t="s">
        <v>25</v>
      </c>
      <c r="V56" s="4"/>
      <c r="Z56" s="4"/>
      <c r="AD56" s="4"/>
      <c r="AI56" s="4"/>
      <c r="AN56" s="4"/>
      <c r="AS56" s="4"/>
      <c r="AW56" s="4"/>
      <c r="BA56" s="4"/>
      <c r="BE56" s="4"/>
      <c r="BI56" s="4"/>
      <c r="BM56" s="4"/>
      <c r="BQ56" s="4"/>
      <c r="BR56" s="3" t="s">
        <v>443</v>
      </c>
      <c r="BS56" s="3" t="s">
        <v>444</v>
      </c>
      <c r="BT56" t="str">
        <f t="shared" si="14"/>
        <v>URY - Uruguay</v>
      </c>
      <c r="BU56" s="4"/>
      <c r="BY56" s="4"/>
    </row>
    <row r="57" spans="1:77" x14ac:dyDescent="0.25">
      <c r="A57">
        <v>56</v>
      </c>
      <c r="E57" s="4"/>
      <c r="I57" s="4"/>
      <c r="M57" s="4"/>
      <c r="Q57" s="4"/>
      <c r="R57" s="3" t="s">
        <v>459</v>
      </c>
      <c r="S57" s="3" t="s">
        <v>460</v>
      </c>
      <c r="T57" t="str">
        <f t="shared" si="2"/>
        <v>GMD - Dalasi</v>
      </c>
      <c r="U57" s="3" t="s">
        <v>25</v>
      </c>
      <c r="V57" s="4"/>
      <c r="Z57" s="4"/>
      <c r="AD57" s="4"/>
      <c r="AI57" s="4"/>
      <c r="AN57" s="4"/>
      <c r="AS57" s="4"/>
      <c r="AW57" s="4"/>
      <c r="BA57" s="4"/>
      <c r="BE57" s="4"/>
      <c r="BI57" s="4"/>
      <c r="BM57" s="4"/>
      <c r="BQ57" s="4"/>
      <c r="BR57" s="3" t="s">
        <v>447</v>
      </c>
      <c r="BS57" s="3" t="s">
        <v>448</v>
      </c>
      <c r="BT57" t="str">
        <f t="shared" si="14"/>
        <v>VAT - Santa Sede[Estado de la Ciudad del Vaticano] (la)</v>
      </c>
      <c r="BU57" s="4"/>
      <c r="BY57" s="4"/>
    </row>
    <row r="58" spans="1:77" x14ac:dyDescent="0.25">
      <c r="A58">
        <v>57</v>
      </c>
      <c r="E58" s="4"/>
      <c r="I58" s="4"/>
      <c r="M58" s="4"/>
      <c r="Q58" s="4"/>
      <c r="R58" s="3" t="s">
        <v>461</v>
      </c>
      <c r="S58" s="3" t="s">
        <v>462</v>
      </c>
      <c r="T58" t="str">
        <f t="shared" si="2"/>
        <v>GNF - Franco guineano</v>
      </c>
      <c r="U58" s="3" t="s">
        <v>289</v>
      </c>
      <c r="V58" s="4"/>
      <c r="Z58" s="4"/>
      <c r="AD58" s="4"/>
      <c r="AI58" s="4"/>
      <c r="AN58" s="4"/>
      <c r="AS58" s="4"/>
      <c r="AW58" s="4"/>
      <c r="BA58" s="4"/>
      <c r="BE58" s="4"/>
      <c r="BI58" s="4"/>
      <c r="BM58" s="4"/>
      <c r="BQ58" s="4"/>
      <c r="BR58" s="3" t="s">
        <v>451</v>
      </c>
      <c r="BS58" s="3" t="s">
        <v>452</v>
      </c>
      <c r="BT58" t="str">
        <f t="shared" si="14"/>
        <v>VEN - Venezuela, República Bolivariana de</v>
      </c>
      <c r="BU58" s="4"/>
      <c r="BY58" s="4"/>
    </row>
    <row r="59" spans="1:77" x14ac:dyDescent="0.25">
      <c r="A59">
        <v>58</v>
      </c>
      <c r="E59" s="4"/>
      <c r="I59" s="4"/>
      <c r="M59" s="4"/>
      <c r="Q59" s="4"/>
      <c r="R59" s="3" t="s">
        <v>463</v>
      </c>
      <c r="S59" s="3" t="s">
        <v>464</v>
      </c>
      <c r="T59" t="str">
        <f t="shared" si="2"/>
        <v>GTQ - Quetzal</v>
      </c>
      <c r="U59" s="3" t="s">
        <v>25</v>
      </c>
      <c r="V59" s="4"/>
      <c r="Z59" s="4"/>
      <c r="AD59" s="4"/>
      <c r="AI59" s="4"/>
      <c r="AN59" s="4"/>
      <c r="AS59" s="4"/>
      <c r="AW59" s="4"/>
      <c r="BA59" s="4"/>
      <c r="BE59" s="4"/>
      <c r="BI59" s="4"/>
      <c r="BM59" s="4"/>
      <c r="BQ59" s="4"/>
      <c r="BR59" s="3" t="s">
        <v>455</v>
      </c>
      <c r="BS59" s="3" t="s">
        <v>456</v>
      </c>
      <c r="BT59" t="str">
        <f t="shared" si="14"/>
        <v>ZZZ - Países no declarados</v>
      </c>
      <c r="BU59" s="4"/>
      <c r="BY59" s="4"/>
    </row>
    <row r="60" spans="1:77" x14ac:dyDescent="0.25">
      <c r="A60">
        <v>59</v>
      </c>
      <c r="R60" s="3" t="s">
        <v>465</v>
      </c>
      <c r="S60" s="3" t="s">
        <v>466</v>
      </c>
      <c r="T60" t="str">
        <f t="shared" si="2"/>
        <v>GYD - Dólar guyanés</v>
      </c>
      <c r="U60" s="3" t="s">
        <v>25</v>
      </c>
    </row>
    <row r="61" spans="1:77" x14ac:dyDescent="0.25">
      <c r="A61">
        <v>60</v>
      </c>
      <c r="R61" s="3" t="s">
        <v>467</v>
      </c>
      <c r="S61" s="3" t="s">
        <v>895</v>
      </c>
      <c r="T61" t="str">
        <f t="shared" si="2"/>
        <v>HKD - Dólar De Hong Kong</v>
      </c>
      <c r="U61" s="3" t="s">
        <v>25</v>
      </c>
    </row>
    <row r="62" spans="1:77" x14ac:dyDescent="0.25">
      <c r="A62">
        <v>61</v>
      </c>
      <c r="R62" s="3" t="s">
        <v>468</v>
      </c>
      <c r="S62" s="3" t="s">
        <v>469</v>
      </c>
      <c r="T62" t="str">
        <f t="shared" si="2"/>
        <v>HNL - Lempira</v>
      </c>
      <c r="U62" s="3" t="s">
        <v>25</v>
      </c>
    </row>
    <row r="63" spans="1:77" x14ac:dyDescent="0.25">
      <c r="A63">
        <v>62</v>
      </c>
      <c r="R63" s="3" t="s">
        <v>470</v>
      </c>
      <c r="S63" s="3" t="s">
        <v>471</v>
      </c>
      <c r="T63" t="str">
        <f t="shared" si="2"/>
        <v>HRK - Kuna</v>
      </c>
      <c r="U63" s="3" t="s">
        <v>25</v>
      </c>
    </row>
    <row r="64" spans="1:77" x14ac:dyDescent="0.25">
      <c r="A64">
        <v>63</v>
      </c>
      <c r="R64" s="3" t="s">
        <v>472</v>
      </c>
      <c r="S64" s="3" t="s">
        <v>473</v>
      </c>
      <c r="T64" t="str">
        <f t="shared" si="2"/>
        <v>HTG - Gourde</v>
      </c>
      <c r="U64" s="3" t="s">
        <v>25</v>
      </c>
    </row>
    <row r="65" spans="1:21" x14ac:dyDescent="0.25">
      <c r="A65">
        <v>64</v>
      </c>
      <c r="R65" s="3" t="s">
        <v>474</v>
      </c>
      <c r="S65" s="3" t="s">
        <v>475</v>
      </c>
      <c r="T65" t="str">
        <f t="shared" si="2"/>
        <v>HUF - Florín</v>
      </c>
      <c r="U65" s="3" t="s">
        <v>25</v>
      </c>
    </row>
    <row r="66" spans="1:21" x14ac:dyDescent="0.25">
      <c r="A66">
        <v>65</v>
      </c>
      <c r="R66" s="3" t="s">
        <v>476</v>
      </c>
      <c r="S66" s="3" t="s">
        <v>477</v>
      </c>
      <c r="T66" t="str">
        <f t="shared" ref="T66:T129" si="15">CONCATENATE(R66," - ",S66)</f>
        <v>IDR - Rupia</v>
      </c>
      <c r="U66" s="3" t="s">
        <v>25</v>
      </c>
    </row>
    <row r="67" spans="1:21" x14ac:dyDescent="0.25">
      <c r="A67">
        <v>66</v>
      </c>
      <c r="R67" s="3" t="s">
        <v>478</v>
      </c>
      <c r="S67" s="3" t="s">
        <v>479</v>
      </c>
      <c r="T67" t="str">
        <f t="shared" si="15"/>
        <v>ILS - Nuevo Shekel Israelí</v>
      </c>
      <c r="U67" s="3" t="s">
        <v>25</v>
      </c>
    </row>
    <row r="68" spans="1:21" x14ac:dyDescent="0.25">
      <c r="A68">
        <v>67</v>
      </c>
      <c r="R68" s="3" t="s">
        <v>480</v>
      </c>
      <c r="S68" s="3" t="s">
        <v>481</v>
      </c>
      <c r="T68" t="str">
        <f t="shared" si="15"/>
        <v>INR - Rupia india</v>
      </c>
      <c r="U68" s="3" t="s">
        <v>25</v>
      </c>
    </row>
    <row r="69" spans="1:21" x14ac:dyDescent="0.25">
      <c r="A69">
        <v>68</v>
      </c>
      <c r="R69" s="3" t="s">
        <v>482</v>
      </c>
      <c r="S69" s="3" t="s">
        <v>483</v>
      </c>
      <c r="T69" t="str">
        <f t="shared" si="15"/>
        <v>IQD - Dinar iraquí</v>
      </c>
      <c r="U69" s="3" t="s">
        <v>81</v>
      </c>
    </row>
    <row r="70" spans="1:21" x14ac:dyDescent="0.25">
      <c r="A70">
        <v>69</v>
      </c>
      <c r="R70" s="3" t="s">
        <v>484</v>
      </c>
      <c r="S70" s="3" t="s">
        <v>485</v>
      </c>
      <c r="T70" t="str">
        <f t="shared" si="15"/>
        <v>IRR - Rial iraní</v>
      </c>
      <c r="U70" s="3" t="s">
        <v>25</v>
      </c>
    </row>
    <row r="71" spans="1:21" x14ac:dyDescent="0.25">
      <c r="A71">
        <v>70</v>
      </c>
      <c r="R71" s="3" t="s">
        <v>486</v>
      </c>
      <c r="S71" s="3" t="s">
        <v>487</v>
      </c>
      <c r="T71" t="str">
        <f t="shared" si="15"/>
        <v>ISK - Corona islandesa</v>
      </c>
      <c r="U71" s="3" t="s">
        <v>289</v>
      </c>
    </row>
    <row r="72" spans="1:21" x14ac:dyDescent="0.25">
      <c r="A72">
        <v>71</v>
      </c>
      <c r="R72" s="3" t="s">
        <v>488</v>
      </c>
      <c r="S72" s="3" t="s">
        <v>489</v>
      </c>
      <c r="T72" t="str">
        <f t="shared" si="15"/>
        <v>JMD - Dólar Jamaiquino</v>
      </c>
      <c r="U72" s="3" t="s">
        <v>25</v>
      </c>
    </row>
    <row r="73" spans="1:21" x14ac:dyDescent="0.25">
      <c r="A73">
        <v>72</v>
      </c>
      <c r="R73" s="3" t="s">
        <v>490</v>
      </c>
      <c r="S73" s="3" t="s">
        <v>491</v>
      </c>
      <c r="T73" t="str">
        <f t="shared" si="15"/>
        <v>JOD - Dinar jordano</v>
      </c>
      <c r="U73" s="3" t="s">
        <v>81</v>
      </c>
    </row>
    <row r="74" spans="1:21" x14ac:dyDescent="0.25">
      <c r="A74">
        <v>73</v>
      </c>
      <c r="R74" s="3" t="s">
        <v>492</v>
      </c>
      <c r="S74" s="3" t="s">
        <v>493</v>
      </c>
      <c r="T74" t="str">
        <f t="shared" si="15"/>
        <v>JPY - Yen</v>
      </c>
      <c r="U74" s="3" t="s">
        <v>289</v>
      </c>
    </row>
    <row r="75" spans="1:21" x14ac:dyDescent="0.25">
      <c r="A75">
        <v>74</v>
      </c>
      <c r="R75" s="3" t="s">
        <v>494</v>
      </c>
      <c r="S75" s="3" t="s">
        <v>495</v>
      </c>
      <c r="T75" t="str">
        <f t="shared" si="15"/>
        <v>KES - Chelín keniano</v>
      </c>
      <c r="U75" s="3" t="s">
        <v>25</v>
      </c>
    </row>
    <row r="76" spans="1:21" x14ac:dyDescent="0.25">
      <c r="A76">
        <v>75</v>
      </c>
      <c r="R76" s="3" t="s">
        <v>496</v>
      </c>
      <c r="S76" s="3" t="s">
        <v>497</v>
      </c>
      <c r="T76" t="str">
        <f t="shared" si="15"/>
        <v>KGS - Som</v>
      </c>
      <c r="U76" s="3" t="s">
        <v>25</v>
      </c>
    </row>
    <row r="77" spans="1:21" x14ac:dyDescent="0.25">
      <c r="A77">
        <v>76</v>
      </c>
      <c r="R77" s="3" t="s">
        <v>498</v>
      </c>
      <c r="S77" s="3" t="s">
        <v>499</v>
      </c>
      <c r="T77" t="str">
        <f t="shared" si="15"/>
        <v>KHR - Riel</v>
      </c>
      <c r="U77" s="3" t="s">
        <v>25</v>
      </c>
    </row>
    <row r="78" spans="1:21" x14ac:dyDescent="0.25">
      <c r="A78">
        <v>77</v>
      </c>
      <c r="R78" s="3" t="s">
        <v>500</v>
      </c>
      <c r="S78" s="3" t="s">
        <v>501</v>
      </c>
      <c r="T78" t="str">
        <f t="shared" si="15"/>
        <v>KMF - Franco Comoro</v>
      </c>
      <c r="U78" s="3" t="s">
        <v>289</v>
      </c>
    </row>
    <row r="79" spans="1:21" x14ac:dyDescent="0.25">
      <c r="A79">
        <v>78</v>
      </c>
      <c r="R79" s="3" t="s">
        <v>502</v>
      </c>
      <c r="S79" s="3" t="s">
        <v>503</v>
      </c>
      <c r="T79" t="str">
        <f t="shared" si="15"/>
        <v>KPW - Corea del Norte ganó</v>
      </c>
      <c r="U79" s="3" t="s">
        <v>25</v>
      </c>
    </row>
    <row r="80" spans="1:21" x14ac:dyDescent="0.25">
      <c r="A80">
        <v>79</v>
      </c>
      <c r="R80" s="3" t="s">
        <v>504</v>
      </c>
      <c r="S80" s="3" t="s">
        <v>505</v>
      </c>
      <c r="T80" t="str">
        <f t="shared" si="15"/>
        <v>KRW - Won</v>
      </c>
      <c r="U80" s="3" t="s">
        <v>289</v>
      </c>
    </row>
    <row r="81" spans="1:21" x14ac:dyDescent="0.25">
      <c r="A81">
        <v>80</v>
      </c>
      <c r="R81" s="3" t="s">
        <v>506</v>
      </c>
      <c r="S81" s="3" t="s">
        <v>507</v>
      </c>
      <c r="T81" t="str">
        <f t="shared" si="15"/>
        <v>KWD - Dinar kuwaití</v>
      </c>
      <c r="U81" s="3" t="s">
        <v>81</v>
      </c>
    </row>
    <row r="82" spans="1:21" x14ac:dyDescent="0.25">
      <c r="A82">
        <v>81</v>
      </c>
      <c r="R82" s="3" t="s">
        <v>508</v>
      </c>
      <c r="S82" s="3" t="s">
        <v>509</v>
      </c>
      <c r="T82" t="str">
        <f t="shared" si="15"/>
        <v>KYD - Dólar de las Islas Caimán</v>
      </c>
      <c r="U82" s="3" t="s">
        <v>25</v>
      </c>
    </row>
    <row r="83" spans="1:21" x14ac:dyDescent="0.25">
      <c r="A83">
        <v>82</v>
      </c>
      <c r="R83" s="3" t="s">
        <v>510</v>
      </c>
      <c r="S83" s="3" t="s">
        <v>511</v>
      </c>
      <c r="T83" t="str">
        <f t="shared" si="15"/>
        <v>KZT - Tenge</v>
      </c>
      <c r="U83" s="3" t="s">
        <v>25</v>
      </c>
    </row>
    <row r="84" spans="1:21" x14ac:dyDescent="0.25">
      <c r="A84">
        <v>83</v>
      </c>
      <c r="R84" s="3" t="s">
        <v>512</v>
      </c>
      <c r="S84" s="3" t="s">
        <v>513</v>
      </c>
      <c r="T84" t="str">
        <f t="shared" si="15"/>
        <v>LAK - Kip</v>
      </c>
      <c r="U84" s="3" t="s">
        <v>25</v>
      </c>
    </row>
    <row r="85" spans="1:21" x14ac:dyDescent="0.25">
      <c r="A85">
        <v>84</v>
      </c>
      <c r="R85" s="3" t="s">
        <v>514</v>
      </c>
      <c r="S85" s="3" t="s">
        <v>515</v>
      </c>
      <c r="T85" t="str">
        <f t="shared" si="15"/>
        <v>LBP - Libra libanesa</v>
      </c>
      <c r="U85" s="3" t="s">
        <v>25</v>
      </c>
    </row>
    <row r="86" spans="1:21" x14ac:dyDescent="0.25">
      <c r="A86">
        <v>85</v>
      </c>
      <c r="R86" s="3" t="s">
        <v>516</v>
      </c>
      <c r="S86" s="3" t="s">
        <v>517</v>
      </c>
      <c r="T86" t="str">
        <f t="shared" si="15"/>
        <v>LKR - Rupia de Sri Lanka</v>
      </c>
      <c r="U86" s="3" t="s">
        <v>25</v>
      </c>
    </row>
    <row r="87" spans="1:21" x14ac:dyDescent="0.25">
      <c r="A87">
        <v>86</v>
      </c>
      <c r="R87" s="3" t="s">
        <v>518</v>
      </c>
      <c r="S87" s="3" t="s">
        <v>519</v>
      </c>
      <c r="T87" t="str">
        <f t="shared" si="15"/>
        <v>LRD - Dólar liberiano</v>
      </c>
      <c r="U87" s="3" t="s">
        <v>25</v>
      </c>
    </row>
    <row r="88" spans="1:21" x14ac:dyDescent="0.25">
      <c r="A88">
        <v>87</v>
      </c>
      <c r="R88" s="3" t="s">
        <v>520</v>
      </c>
      <c r="S88" s="3" t="s">
        <v>521</v>
      </c>
      <c r="T88" t="str">
        <f t="shared" si="15"/>
        <v>LSL - Loti</v>
      </c>
      <c r="U88" s="3" t="s">
        <v>25</v>
      </c>
    </row>
    <row r="89" spans="1:21" x14ac:dyDescent="0.25">
      <c r="A89">
        <v>88</v>
      </c>
      <c r="R89" s="3" t="s">
        <v>522</v>
      </c>
      <c r="S89" s="3" t="s">
        <v>523</v>
      </c>
      <c r="T89" t="str">
        <f t="shared" si="15"/>
        <v>LYD - Dinar libio</v>
      </c>
      <c r="U89" s="3" t="s">
        <v>81</v>
      </c>
    </row>
    <row r="90" spans="1:21" x14ac:dyDescent="0.25">
      <c r="A90">
        <v>89</v>
      </c>
      <c r="R90" s="3" t="s">
        <v>524</v>
      </c>
      <c r="S90" s="3" t="s">
        <v>525</v>
      </c>
      <c r="T90" t="str">
        <f t="shared" si="15"/>
        <v>MAD - Dirham marroquí</v>
      </c>
      <c r="U90" s="3" t="s">
        <v>25</v>
      </c>
    </row>
    <row r="91" spans="1:21" x14ac:dyDescent="0.25">
      <c r="A91">
        <v>90</v>
      </c>
      <c r="R91" s="3" t="s">
        <v>526</v>
      </c>
      <c r="S91" s="3" t="s">
        <v>527</v>
      </c>
      <c r="T91" t="str">
        <f t="shared" si="15"/>
        <v>MDL - Leu moldavo</v>
      </c>
      <c r="U91" s="3" t="s">
        <v>25</v>
      </c>
    </row>
    <row r="92" spans="1:21" x14ac:dyDescent="0.25">
      <c r="A92">
        <v>91</v>
      </c>
      <c r="R92" s="3" t="s">
        <v>528</v>
      </c>
      <c r="S92" s="3" t="s">
        <v>529</v>
      </c>
      <c r="T92" t="str">
        <f t="shared" si="15"/>
        <v>MGA - Ariary malgache</v>
      </c>
      <c r="U92" s="3" t="s">
        <v>25</v>
      </c>
    </row>
    <row r="93" spans="1:21" x14ac:dyDescent="0.25">
      <c r="A93">
        <v>92</v>
      </c>
      <c r="R93" s="3" t="s">
        <v>530</v>
      </c>
      <c r="S93" s="3" t="s">
        <v>531</v>
      </c>
      <c r="T93" t="str">
        <f t="shared" si="15"/>
        <v>MKD - Denar</v>
      </c>
      <c r="U93" s="3" t="s">
        <v>25</v>
      </c>
    </row>
    <row r="94" spans="1:21" x14ac:dyDescent="0.25">
      <c r="A94">
        <v>93</v>
      </c>
      <c r="R94" s="3" t="s">
        <v>532</v>
      </c>
      <c r="S94" s="3" t="s">
        <v>533</v>
      </c>
      <c r="T94" t="str">
        <f t="shared" si="15"/>
        <v>MMK - Kyat</v>
      </c>
      <c r="U94" s="3" t="s">
        <v>25</v>
      </c>
    </row>
    <row r="95" spans="1:21" x14ac:dyDescent="0.25">
      <c r="A95">
        <v>94</v>
      </c>
      <c r="R95" s="3" t="s">
        <v>534</v>
      </c>
      <c r="S95" s="3" t="s">
        <v>535</v>
      </c>
      <c r="T95" t="str">
        <f t="shared" si="15"/>
        <v>MNT - Tugrik</v>
      </c>
      <c r="U95" s="3" t="s">
        <v>25</v>
      </c>
    </row>
    <row r="96" spans="1:21" x14ac:dyDescent="0.25">
      <c r="A96">
        <v>95</v>
      </c>
      <c r="R96" s="3" t="s">
        <v>536</v>
      </c>
      <c r="S96" s="3" t="s">
        <v>537</v>
      </c>
      <c r="T96" t="str">
        <f t="shared" si="15"/>
        <v>MOP - Pataca</v>
      </c>
      <c r="U96" s="3" t="s">
        <v>25</v>
      </c>
    </row>
    <row r="97" spans="1:21" x14ac:dyDescent="0.25">
      <c r="A97">
        <v>96</v>
      </c>
      <c r="R97" s="3" t="s">
        <v>538</v>
      </c>
      <c r="S97" s="3" t="s">
        <v>539</v>
      </c>
      <c r="T97" t="str">
        <f t="shared" si="15"/>
        <v>MRO - Ouguiya</v>
      </c>
      <c r="U97" s="3" t="s">
        <v>25</v>
      </c>
    </row>
    <row r="98" spans="1:21" x14ac:dyDescent="0.25">
      <c r="A98">
        <v>97</v>
      </c>
      <c r="R98" s="3" t="s">
        <v>540</v>
      </c>
      <c r="S98" s="3" t="s">
        <v>541</v>
      </c>
      <c r="T98" t="str">
        <f t="shared" si="15"/>
        <v>MUR - Rupia de Mauricio</v>
      </c>
      <c r="U98" s="3" t="s">
        <v>25</v>
      </c>
    </row>
    <row r="99" spans="1:21" x14ac:dyDescent="0.25">
      <c r="A99">
        <v>98</v>
      </c>
      <c r="R99" s="3" t="s">
        <v>542</v>
      </c>
      <c r="S99" s="3" t="s">
        <v>477</v>
      </c>
      <c r="T99" t="str">
        <f t="shared" si="15"/>
        <v>MVR - Rupia</v>
      </c>
      <c r="U99" s="3" t="s">
        <v>25</v>
      </c>
    </row>
    <row r="100" spans="1:21" x14ac:dyDescent="0.25">
      <c r="A100">
        <v>99</v>
      </c>
      <c r="R100" s="3" t="s">
        <v>543</v>
      </c>
      <c r="S100" s="3" t="s">
        <v>544</v>
      </c>
      <c r="T100" t="str">
        <f t="shared" si="15"/>
        <v>MWK - Kwacha</v>
      </c>
      <c r="U100" s="3" t="s">
        <v>25</v>
      </c>
    </row>
    <row r="101" spans="1:21" x14ac:dyDescent="0.25">
      <c r="A101">
        <v>100</v>
      </c>
      <c r="R101" s="3" t="s">
        <v>23</v>
      </c>
      <c r="S101" s="3" t="s">
        <v>24</v>
      </c>
      <c r="T101" t="str">
        <f t="shared" si="15"/>
        <v>MXN - Peso Mexicano</v>
      </c>
      <c r="U101" s="3" t="s">
        <v>25</v>
      </c>
    </row>
    <row r="102" spans="1:21" x14ac:dyDescent="0.25">
      <c r="A102">
        <v>101</v>
      </c>
      <c r="R102" s="3" t="s">
        <v>48</v>
      </c>
      <c r="S102" s="3" t="s">
        <v>49</v>
      </c>
      <c r="T102" t="str">
        <f t="shared" si="15"/>
        <v>MXV - México Unidad de Inversión (UDI)</v>
      </c>
      <c r="U102" s="3" t="s">
        <v>25</v>
      </c>
    </row>
    <row r="103" spans="1:21" x14ac:dyDescent="0.25">
      <c r="A103">
        <v>102</v>
      </c>
      <c r="R103" s="3" t="s">
        <v>545</v>
      </c>
      <c r="S103" s="3" t="s">
        <v>546</v>
      </c>
      <c r="T103" t="str">
        <f t="shared" si="15"/>
        <v>MYR - Ringgit malayo</v>
      </c>
      <c r="U103" s="3" t="s">
        <v>25</v>
      </c>
    </row>
    <row r="104" spans="1:21" x14ac:dyDescent="0.25">
      <c r="A104">
        <v>103</v>
      </c>
      <c r="R104" s="3" t="s">
        <v>547</v>
      </c>
      <c r="S104" s="3" t="s">
        <v>548</v>
      </c>
      <c r="T104" t="str">
        <f t="shared" si="15"/>
        <v>MZN - Mozambique Metical</v>
      </c>
      <c r="U104" s="3" t="s">
        <v>25</v>
      </c>
    </row>
    <row r="105" spans="1:21" x14ac:dyDescent="0.25">
      <c r="A105">
        <v>104</v>
      </c>
      <c r="R105" s="3" t="s">
        <v>549</v>
      </c>
      <c r="S105" s="3" t="s">
        <v>550</v>
      </c>
      <c r="T105" t="str">
        <f t="shared" si="15"/>
        <v>NAD - Dólar de Namibia</v>
      </c>
      <c r="U105" s="3" t="s">
        <v>25</v>
      </c>
    </row>
    <row r="106" spans="1:21" x14ac:dyDescent="0.25">
      <c r="A106">
        <v>105</v>
      </c>
      <c r="R106" s="3" t="s">
        <v>551</v>
      </c>
      <c r="S106" s="3" t="s">
        <v>552</v>
      </c>
      <c r="T106" t="str">
        <f t="shared" si="15"/>
        <v>NGN - Naira</v>
      </c>
      <c r="U106" s="3" t="s">
        <v>25</v>
      </c>
    </row>
    <row r="107" spans="1:21" x14ac:dyDescent="0.25">
      <c r="A107">
        <v>106</v>
      </c>
      <c r="R107" s="3" t="s">
        <v>553</v>
      </c>
      <c r="S107" s="3" t="s">
        <v>554</v>
      </c>
      <c r="T107" t="str">
        <f t="shared" si="15"/>
        <v>NIO - Córdoba Oro</v>
      </c>
      <c r="U107" s="3" t="s">
        <v>25</v>
      </c>
    </row>
    <row r="108" spans="1:21" x14ac:dyDescent="0.25">
      <c r="A108">
        <v>107</v>
      </c>
      <c r="R108" s="3" t="s">
        <v>555</v>
      </c>
      <c r="S108" s="3" t="s">
        <v>556</v>
      </c>
      <c r="T108" t="str">
        <f t="shared" si="15"/>
        <v>NOK - Corona noruega</v>
      </c>
      <c r="U108" s="3" t="s">
        <v>25</v>
      </c>
    </row>
    <row r="109" spans="1:21" x14ac:dyDescent="0.25">
      <c r="A109">
        <v>108</v>
      </c>
      <c r="R109" s="3" t="s">
        <v>557</v>
      </c>
      <c r="S109" s="3" t="s">
        <v>558</v>
      </c>
      <c r="T109" t="str">
        <f t="shared" si="15"/>
        <v>NPR - Rupia nepalí</v>
      </c>
      <c r="U109" s="3" t="s">
        <v>25</v>
      </c>
    </row>
    <row r="110" spans="1:21" x14ac:dyDescent="0.25">
      <c r="A110">
        <v>109</v>
      </c>
      <c r="R110" s="3" t="s">
        <v>559</v>
      </c>
      <c r="S110" s="3" t="s">
        <v>560</v>
      </c>
      <c r="T110" t="str">
        <f t="shared" si="15"/>
        <v>NZD - Dólar de Nueva Zelanda</v>
      </c>
      <c r="U110" s="3" t="s">
        <v>25</v>
      </c>
    </row>
    <row r="111" spans="1:21" x14ac:dyDescent="0.25">
      <c r="A111">
        <v>110</v>
      </c>
      <c r="R111" s="3" t="s">
        <v>561</v>
      </c>
      <c r="S111" s="3" t="s">
        <v>562</v>
      </c>
      <c r="T111" t="str">
        <f t="shared" si="15"/>
        <v>OMR - Rial omaní</v>
      </c>
      <c r="U111" s="3" t="s">
        <v>81</v>
      </c>
    </row>
    <row r="112" spans="1:21" x14ac:dyDescent="0.25">
      <c r="A112">
        <v>111</v>
      </c>
      <c r="R112" s="3" t="s">
        <v>563</v>
      </c>
      <c r="S112" s="3" t="s">
        <v>564</v>
      </c>
      <c r="T112" t="str">
        <f t="shared" si="15"/>
        <v>PAB - Balboa</v>
      </c>
      <c r="U112" s="3" t="s">
        <v>25</v>
      </c>
    </row>
    <row r="113" spans="1:21" x14ac:dyDescent="0.25">
      <c r="A113">
        <v>112</v>
      </c>
      <c r="R113" s="3" t="s">
        <v>565</v>
      </c>
      <c r="S113" s="3" t="s">
        <v>566</v>
      </c>
      <c r="T113" t="str">
        <f t="shared" si="15"/>
        <v>PEN - Nuevo Sol</v>
      </c>
      <c r="U113" s="3" t="s">
        <v>25</v>
      </c>
    </row>
    <row r="114" spans="1:21" x14ac:dyDescent="0.25">
      <c r="A114">
        <v>113</v>
      </c>
      <c r="R114" s="3" t="s">
        <v>567</v>
      </c>
      <c r="S114" s="3" t="s">
        <v>568</v>
      </c>
      <c r="T114" t="str">
        <f t="shared" si="15"/>
        <v>PGK - Kina</v>
      </c>
      <c r="U114" s="3" t="s">
        <v>25</v>
      </c>
    </row>
    <row r="115" spans="1:21" x14ac:dyDescent="0.25">
      <c r="A115">
        <v>114</v>
      </c>
      <c r="R115" s="3" t="s">
        <v>569</v>
      </c>
      <c r="S115" s="3" t="s">
        <v>570</v>
      </c>
      <c r="T115" t="str">
        <f t="shared" si="15"/>
        <v>PHP - Peso filipino</v>
      </c>
      <c r="U115" s="3" t="s">
        <v>25</v>
      </c>
    </row>
    <row r="116" spans="1:21" x14ac:dyDescent="0.25">
      <c r="A116">
        <v>115</v>
      </c>
      <c r="R116" s="3" t="s">
        <v>571</v>
      </c>
      <c r="S116" s="3" t="s">
        <v>572</v>
      </c>
      <c r="T116" t="str">
        <f t="shared" si="15"/>
        <v>PKR - Rupia de Pakistán</v>
      </c>
      <c r="U116" s="3" t="s">
        <v>25</v>
      </c>
    </row>
    <row r="117" spans="1:21" x14ac:dyDescent="0.25">
      <c r="A117">
        <v>116</v>
      </c>
      <c r="R117" s="3" t="s">
        <v>573</v>
      </c>
      <c r="S117" s="3" t="s">
        <v>574</v>
      </c>
      <c r="T117" t="str">
        <f t="shared" si="15"/>
        <v>PLN - Zloty</v>
      </c>
      <c r="U117" s="3" t="s">
        <v>25</v>
      </c>
    </row>
    <row r="118" spans="1:21" x14ac:dyDescent="0.25">
      <c r="A118">
        <v>117</v>
      </c>
      <c r="R118" s="3" t="s">
        <v>575</v>
      </c>
      <c r="S118" s="3" t="s">
        <v>576</v>
      </c>
      <c r="T118" t="str">
        <f t="shared" si="15"/>
        <v>PYG - Guaraní</v>
      </c>
      <c r="U118" s="3" t="s">
        <v>289</v>
      </c>
    </row>
    <row r="119" spans="1:21" x14ac:dyDescent="0.25">
      <c r="A119">
        <v>118</v>
      </c>
      <c r="R119" s="3" t="s">
        <v>577</v>
      </c>
      <c r="S119" s="3" t="s">
        <v>578</v>
      </c>
      <c r="T119" t="str">
        <f t="shared" si="15"/>
        <v>QAR - Qatar Rial</v>
      </c>
      <c r="U119" s="3" t="s">
        <v>25</v>
      </c>
    </row>
    <row r="120" spans="1:21" x14ac:dyDescent="0.25">
      <c r="A120">
        <v>119</v>
      </c>
      <c r="R120" s="3" t="s">
        <v>579</v>
      </c>
      <c r="S120" s="3" t="s">
        <v>580</v>
      </c>
      <c r="T120" t="str">
        <f t="shared" si="15"/>
        <v>RON - Leu rumano</v>
      </c>
      <c r="U120" s="3" t="s">
        <v>25</v>
      </c>
    </row>
    <row r="121" spans="1:21" x14ac:dyDescent="0.25">
      <c r="A121">
        <v>120</v>
      </c>
      <c r="R121" s="3" t="s">
        <v>581</v>
      </c>
      <c r="S121" s="3" t="s">
        <v>582</v>
      </c>
      <c r="T121" t="str">
        <f t="shared" si="15"/>
        <v>RSD - Dinar serbio</v>
      </c>
      <c r="U121" s="3" t="s">
        <v>25</v>
      </c>
    </row>
    <row r="122" spans="1:21" x14ac:dyDescent="0.25">
      <c r="A122">
        <v>121</v>
      </c>
      <c r="R122" s="3" t="s">
        <v>583</v>
      </c>
      <c r="S122" s="3" t="s">
        <v>584</v>
      </c>
      <c r="T122" t="str">
        <f t="shared" si="15"/>
        <v>RUB - Rublo ruso</v>
      </c>
      <c r="U122" s="3" t="s">
        <v>25</v>
      </c>
    </row>
    <row r="123" spans="1:21" x14ac:dyDescent="0.25">
      <c r="A123">
        <v>122</v>
      </c>
      <c r="R123" s="3" t="s">
        <v>585</v>
      </c>
      <c r="S123" s="3" t="s">
        <v>586</v>
      </c>
      <c r="T123" t="str">
        <f t="shared" si="15"/>
        <v>RWF - Franco ruandés</v>
      </c>
      <c r="U123" s="3" t="s">
        <v>289</v>
      </c>
    </row>
    <row r="124" spans="1:21" x14ac:dyDescent="0.25">
      <c r="A124">
        <v>123</v>
      </c>
      <c r="R124" s="3" t="s">
        <v>587</v>
      </c>
      <c r="S124" s="3" t="s">
        <v>588</v>
      </c>
      <c r="T124" t="str">
        <f t="shared" si="15"/>
        <v>SAR - Riyal saudí</v>
      </c>
      <c r="U124" s="3" t="s">
        <v>25</v>
      </c>
    </row>
    <row r="125" spans="1:21" x14ac:dyDescent="0.25">
      <c r="A125">
        <v>124</v>
      </c>
      <c r="R125" s="3" t="s">
        <v>589</v>
      </c>
      <c r="S125" s="3" t="s">
        <v>590</v>
      </c>
      <c r="T125" t="str">
        <f t="shared" si="15"/>
        <v>SBD - Dólar de las Islas Salomón</v>
      </c>
      <c r="U125" s="3" t="s">
        <v>25</v>
      </c>
    </row>
    <row r="126" spans="1:21" x14ac:dyDescent="0.25">
      <c r="A126">
        <v>125</v>
      </c>
      <c r="R126" s="3" t="s">
        <v>591</v>
      </c>
      <c r="S126" s="3" t="s">
        <v>592</v>
      </c>
      <c r="T126" t="str">
        <f t="shared" si="15"/>
        <v>SCR - Rupia de Seychelles</v>
      </c>
      <c r="U126" s="3" t="s">
        <v>25</v>
      </c>
    </row>
    <row r="127" spans="1:21" x14ac:dyDescent="0.25">
      <c r="A127">
        <v>126</v>
      </c>
      <c r="R127" s="3" t="s">
        <v>593</v>
      </c>
      <c r="S127" s="3" t="s">
        <v>594</v>
      </c>
      <c r="T127" t="str">
        <f t="shared" si="15"/>
        <v>SDG - Libra sudanesa</v>
      </c>
      <c r="U127" s="3" t="s">
        <v>25</v>
      </c>
    </row>
    <row r="128" spans="1:21" x14ac:dyDescent="0.25">
      <c r="A128">
        <v>127</v>
      </c>
      <c r="R128" s="3" t="s">
        <v>595</v>
      </c>
      <c r="S128" s="3" t="s">
        <v>596</v>
      </c>
      <c r="T128" t="str">
        <f t="shared" si="15"/>
        <v>SEK - Corona sueca</v>
      </c>
      <c r="U128" s="3" t="s">
        <v>25</v>
      </c>
    </row>
    <row r="129" spans="1:21" x14ac:dyDescent="0.25">
      <c r="A129">
        <v>128</v>
      </c>
      <c r="R129" s="3" t="s">
        <v>597</v>
      </c>
      <c r="S129" s="3" t="s">
        <v>896</v>
      </c>
      <c r="T129" t="str">
        <f t="shared" si="15"/>
        <v>SGD - Dólar De Singapur</v>
      </c>
      <c r="U129" s="3" t="s">
        <v>25</v>
      </c>
    </row>
    <row r="130" spans="1:21" x14ac:dyDescent="0.25">
      <c r="A130">
        <v>129</v>
      </c>
      <c r="R130" s="3" t="s">
        <v>598</v>
      </c>
      <c r="S130" s="3" t="s">
        <v>599</v>
      </c>
      <c r="T130" t="str">
        <f t="shared" ref="T130:T179" si="16">CONCATENATE(R130," - ",S130)</f>
        <v>SHP - Libra de Santa Helena</v>
      </c>
      <c r="U130" s="3" t="s">
        <v>25</v>
      </c>
    </row>
    <row r="131" spans="1:21" x14ac:dyDescent="0.25">
      <c r="A131">
        <v>130</v>
      </c>
      <c r="R131" s="3" t="s">
        <v>600</v>
      </c>
      <c r="S131" s="3" t="s">
        <v>601</v>
      </c>
      <c r="T131" t="str">
        <f t="shared" si="16"/>
        <v>SLL - Leona</v>
      </c>
      <c r="U131" s="3" t="s">
        <v>25</v>
      </c>
    </row>
    <row r="132" spans="1:21" x14ac:dyDescent="0.25">
      <c r="A132">
        <v>131</v>
      </c>
      <c r="R132" s="3" t="s">
        <v>602</v>
      </c>
      <c r="S132" s="3" t="s">
        <v>603</v>
      </c>
      <c r="T132" t="str">
        <f t="shared" si="16"/>
        <v>SOS - Chelín somalí</v>
      </c>
      <c r="U132" s="3" t="s">
        <v>25</v>
      </c>
    </row>
    <row r="133" spans="1:21" x14ac:dyDescent="0.25">
      <c r="A133">
        <v>132</v>
      </c>
      <c r="R133" s="3" t="s">
        <v>604</v>
      </c>
      <c r="S133" s="3" t="s">
        <v>605</v>
      </c>
      <c r="T133" t="str">
        <f t="shared" si="16"/>
        <v>SRD - Dólar de Suriname</v>
      </c>
      <c r="U133" s="3" t="s">
        <v>25</v>
      </c>
    </row>
    <row r="134" spans="1:21" x14ac:dyDescent="0.25">
      <c r="A134">
        <v>133</v>
      </c>
      <c r="R134" s="3" t="s">
        <v>606</v>
      </c>
      <c r="S134" s="3" t="s">
        <v>607</v>
      </c>
      <c r="T134" t="str">
        <f t="shared" si="16"/>
        <v>SSP - Libra sudanesa Sur</v>
      </c>
      <c r="U134" s="3" t="s">
        <v>25</v>
      </c>
    </row>
    <row r="135" spans="1:21" x14ac:dyDescent="0.25">
      <c r="A135">
        <v>134</v>
      </c>
      <c r="R135" s="3" t="s">
        <v>608</v>
      </c>
      <c r="S135" s="3" t="s">
        <v>609</v>
      </c>
      <c r="T135" t="str">
        <f t="shared" si="16"/>
        <v>STD - Dobra</v>
      </c>
      <c r="U135" s="3" t="s">
        <v>25</v>
      </c>
    </row>
    <row r="136" spans="1:21" x14ac:dyDescent="0.25">
      <c r="A136">
        <v>135</v>
      </c>
      <c r="R136" s="3" t="s">
        <v>610</v>
      </c>
      <c r="S136" s="3" t="s">
        <v>611</v>
      </c>
      <c r="T136" t="str">
        <f t="shared" si="16"/>
        <v>SVC - Colon El Salvador</v>
      </c>
      <c r="U136" s="3" t="s">
        <v>25</v>
      </c>
    </row>
    <row r="137" spans="1:21" x14ac:dyDescent="0.25">
      <c r="A137">
        <v>136</v>
      </c>
      <c r="R137" s="3" t="s">
        <v>612</v>
      </c>
      <c r="S137" s="3" t="s">
        <v>613</v>
      </c>
      <c r="T137" t="str">
        <f t="shared" si="16"/>
        <v>SYP - Libra Siria</v>
      </c>
      <c r="U137" s="3" t="s">
        <v>25</v>
      </c>
    </row>
    <row r="138" spans="1:21" x14ac:dyDescent="0.25">
      <c r="A138">
        <v>137</v>
      </c>
      <c r="R138" s="3" t="s">
        <v>614</v>
      </c>
      <c r="S138" s="3" t="s">
        <v>615</v>
      </c>
      <c r="T138" t="str">
        <f t="shared" si="16"/>
        <v>SZL - Lilangeni</v>
      </c>
      <c r="U138" s="3" t="s">
        <v>25</v>
      </c>
    </row>
    <row r="139" spans="1:21" x14ac:dyDescent="0.25">
      <c r="A139">
        <v>138</v>
      </c>
      <c r="R139" s="3" t="s">
        <v>616</v>
      </c>
      <c r="S139" s="3" t="s">
        <v>617</v>
      </c>
      <c r="T139" t="str">
        <f t="shared" si="16"/>
        <v>THB - Baht</v>
      </c>
      <c r="U139" s="3" t="s">
        <v>25</v>
      </c>
    </row>
    <row r="140" spans="1:21" x14ac:dyDescent="0.25">
      <c r="A140">
        <v>139</v>
      </c>
      <c r="R140" s="3" t="s">
        <v>618</v>
      </c>
      <c r="S140" s="3" t="s">
        <v>619</v>
      </c>
      <c r="T140" t="str">
        <f t="shared" si="16"/>
        <v>TJS - Somoni</v>
      </c>
      <c r="U140" s="3" t="s">
        <v>25</v>
      </c>
    </row>
    <row r="141" spans="1:21" x14ac:dyDescent="0.25">
      <c r="A141">
        <v>140</v>
      </c>
      <c r="R141" s="3" t="s">
        <v>620</v>
      </c>
      <c r="S141" s="3" t="s">
        <v>621</v>
      </c>
      <c r="T141" t="str">
        <f t="shared" si="16"/>
        <v>TMT - Turkmenistán nuevo manat</v>
      </c>
      <c r="U141" s="3" t="s">
        <v>25</v>
      </c>
    </row>
    <row r="142" spans="1:21" x14ac:dyDescent="0.25">
      <c r="A142">
        <v>141</v>
      </c>
      <c r="R142" s="3" t="s">
        <v>622</v>
      </c>
      <c r="S142" s="3" t="s">
        <v>623</v>
      </c>
      <c r="T142" t="str">
        <f t="shared" si="16"/>
        <v>TND - Dinar tunecino</v>
      </c>
      <c r="U142" s="3" t="s">
        <v>81</v>
      </c>
    </row>
    <row r="143" spans="1:21" x14ac:dyDescent="0.25">
      <c r="A143">
        <v>142</v>
      </c>
      <c r="R143" s="3" t="s">
        <v>624</v>
      </c>
      <c r="S143" s="3" t="s">
        <v>625</v>
      </c>
      <c r="T143" t="str">
        <f t="shared" si="16"/>
        <v>TOP - Pa'anga</v>
      </c>
      <c r="U143" s="3" t="s">
        <v>25</v>
      </c>
    </row>
    <row r="144" spans="1:21" x14ac:dyDescent="0.25">
      <c r="A144">
        <v>143</v>
      </c>
      <c r="R144" s="3" t="s">
        <v>626</v>
      </c>
      <c r="S144" s="3" t="s">
        <v>627</v>
      </c>
      <c r="T144" t="str">
        <f t="shared" si="16"/>
        <v>TRY - Lira turca</v>
      </c>
      <c r="U144" s="3" t="s">
        <v>25</v>
      </c>
    </row>
    <row r="145" spans="1:21" x14ac:dyDescent="0.25">
      <c r="A145">
        <v>144</v>
      </c>
      <c r="R145" s="3" t="s">
        <v>628</v>
      </c>
      <c r="S145" s="3" t="s">
        <v>629</v>
      </c>
      <c r="T145" t="str">
        <f t="shared" si="16"/>
        <v>TTD - Dólar de Trinidad y Tobago</v>
      </c>
      <c r="U145" s="3" t="s">
        <v>25</v>
      </c>
    </row>
    <row r="146" spans="1:21" x14ac:dyDescent="0.25">
      <c r="A146">
        <v>145</v>
      </c>
      <c r="R146" s="3" t="s">
        <v>630</v>
      </c>
      <c r="S146" s="3" t="s">
        <v>631</v>
      </c>
      <c r="T146" t="str">
        <f t="shared" si="16"/>
        <v>TWD - Nuevo dólar de Taiwán</v>
      </c>
      <c r="U146" s="3" t="s">
        <v>25</v>
      </c>
    </row>
    <row r="147" spans="1:21" x14ac:dyDescent="0.25">
      <c r="A147">
        <v>146</v>
      </c>
      <c r="R147" s="3" t="s">
        <v>632</v>
      </c>
      <c r="S147" s="3" t="s">
        <v>633</v>
      </c>
      <c r="T147" t="str">
        <f t="shared" si="16"/>
        <v>TZS - Shilling tanzano</v>
      </c>
      <c r="U147" s="3" t="s">
        <v>25</v>
      </c>
    </row>
    <row r="148" spans="1:21" x14ac:dyDescent="0.25">
      <c r="A148">
        <v>147</v>
      </c>
      <c r="R148" s="3" t="s">
        <v>634</v>
      </c>
      <c r="S148" s="3" t="s">
        <v>635</v>
      </c>
      <c r="T148" t="str">
        <f t="shared" si="16"/>
        <v>UAH - Hryvnia</v>
      </c>
      <c r="U148" s="3" t="s">
        <v>25</v>
      </c>
    </row>
    <row r="149" spans="1:21" x14ac:dyDescent="0.25">
      <c r="A149">
        <v>148</v>
      </c>
      <c r="R149" s="3" t="s">
        <v>636</v>
      </c>
      <c r="S149" s="3" t="s">
        <v>637</v>
      </c>
      <c r="T149" t="str">
        <f t="shared" si="16"/>
        <v>UGX - Shilling de Uganda</v>
      </c>
      <c r="U149" s="3" t="s">
        <v>289</v>
      </c>
    </row>
    <row r="150" spans="1:21" x14ac:dyDescent="0.25">
      <c r="A150">
        <v>149</v>
      </c>
      <c r="R150" s="3" t="s">
        <v>69</v>
      </c>
      <c r="S150" s="3" t="s">
        <v>897</v>
      </c>
      <c r="T150" t="str">
        <f t="shared" si="16"/>
        <v>USD - Dólar americano</v>
      </c>
      <c r="U150" s="3" t="s">
        <v>25</v>
      </c>
    </row>
    <row r="151" spans="1:21" x14ac:dyDescent="0.25">
      <c r="A151">
        <v>150</v>
      </c>
      <c r="R151" s="3" t="s">
        <v>86</v>
      </c>
      <c r="S151" s="3" t="s">
        <v>87</v>
      </c>
      <c r="T151" t="str">
        <f t="shared" si="16"/>
        <v>USN - Dólar estadounidense (día siguiente)</v>
      </c>
      <c r="U151" s="3" t="s">
        <v>25</v>
      </c>
    </row>
    <row r="152" spans="1:21" x14ac:dyDescent="0.25">
      <c r="A152">
        <v>151</v>
      </c>
      <c r="R152" s="3" t="s">
        <v>638</v>
      </c>
      <c r="S152" s="3" t="s">
        <v>639</v>
      </c>
      <c r="T152" t="str">
        <f t="shared" si="16"/>
        <v>UYI - Peso Uruguay en Unidades Indexadas (URUIURUI)</v>
      </c>
      <c r="U152" s="3" t="s">
        <v>289</v>
      </c>
    </row>
    <row r="153" spans="1:21" x14ac:dyDescent="0.25">
      <c r="A153">
        <v>152</v>
      </c>
      <c r="R153" s="3" t="s">
        <v>640</v>
      </c>
      <c r="S153" s="3" t="s">
        <v>641</v>
      </c>
      <c r="T153" t="str">
        <f t="shared" si="16"/>
        <v>UYU - Peso Uruguayo</v>
      </c>
      <c r="U153" s="3" t="s">
        <v>25</v>
      </c>
    </row>
    <row r="154" spans="1:21" x14ac:dyDescent="0.25">
      <c r="A154">
        <v>153</v>
      </c>
      <c r="R154" s="3" t="s">
        <v>642</v>
      </c>
      <c r="S154" s="3" t="s">
        <v>643</v>
      </c>
      <c r="T154" t="str">
        <f t="shared" si="16"/>
        <v>UZS - Uzbekistán Sum</v>
      </c>
      <c r="U154" s="3" t="s">
        <v>25</v>
      </c>
    </row>
    <row r="155" spans="1:21" x14ac:dyDescent="0.25">
      <c r="A155">
        <v>154</v>
      </c>
      <c r="R155" s="3" t="s">
        <v>644</v>
      </c>
      <c r="S155" s="3" t="s">
        <v>645</v>
      </c>
      <c r="T155" t="str">
        <f t="shared" si="16"/>
        <v>VEF - Bolívar</v>
      </c>
      <c r="U155" s="3" t="s">
        <v>25</v>
      </c>
    </row>
    <row r="156" spans="1:21" x14ac:dyDescent="0.25">
      <c r="A156">
        <v>155</v>
      </c>
      <c r="R156" s="3" t="s">
        <v>646</v>
      </c>
      <c r="S156" s="3" t="s">
        <v>647</v>
      </c>
      <c r="T156" t="str">
        <f t="shared" si="16"/>
        <v>VND - Dong</v>
      </c>
      <c r="U156" s="3" t="s">
        <v>289</v>
      </c>
    </row>
    <row r="157" spans="1:21" x14ac:dyDescent="0.25">
      <c r="A157">
        <v>156</v>
      </c>
      <c r="R157" s="3" t="s">
        <v>648</v>
      </c>
      <c r="S157" s="3" t="s">
        <v>649</v>
      </c>
      <c r="T157" t="str">
        <f t="shared" si="16"/>
        <v>VUV - Vatu</v>
      </c>
      <c r="U157" s="3" t="s">
        <v>289</v>
      </c>
    </row>
    <row r="158" spans="1:21" x14ac:dyDescent="0.25">
      <c r="A158">
        <v>157</v>
      </c>
      <c r="R158" s="3" t="s">
        <v>650</v>
      </c>
      <c r="S158" s="3" t="s">
        <v>651</v>
      </c>
      <c r="T158" t="str">
        <f t="shared" si="16"/>
        <v>WST - Tala</v>
      </c>
      <c r="U158" s="3" t="s">
        <v>25</v>
      </c>
    </row>
    <row r="159" spans="1:21" x14ac:dyDescent="0.25">
      <c r="A159">
        <v>158</v>
      </c>
      <c r="R159" s="3" t="s">
        <v>652</v>
      </c>
      <c r="S159" s="3" t="s">
        <v>653</v>
      </c>
      <c r="T159" t="str">
        <f t="shared" si="16"/>
        <v>XAF - Franco CFA BEAC</v>
      </c>
      <c r="U159" s="3" t="s">
        <v>289</v>
      </c>
    </row>
    <row r="160" spans="1:21" x14ac:dyDescent="0.25">
      <c r="A160">
        <v>159</v>
      </c>
      <c r="R160" s="3" t="s">
        <v>654</v>
      </c>
      <c r="S160" s="3" t="s">
        <v>655</v>
      </c>
      <c r="T160" t="str">
        <f t="shared" si="16"/>
        <v>XAG - Plata</v>
      </c>
      <c r="U160" s="3" t="s">
        <v>289</v>
      </c>
    </row>
    <row r="161" spans="1:21" x14ac:dyDescent="0.25">
      <c r="A161">
        <v>160</v>
      </c>
      <c r="R161" s="3" t="s">
        <v>656</v>
      </c>
      <c r="S161" s="3" t="s">
        <v>657</v>
      </c>
      <c r="T161" t="str">
        <f t="shared" si="16"/>
        <v>XAU - Oro</v>
      </c>
      <c r="U161" s="3" t="s">
        <v>289</v>
      </c>
    </row>
    <row r="162" spans="1:21" x14ac:dyDescent="0.25">
      <c r="A162">
        <v>161</v>
      </c>
      <c r="R162" s="3" t="s">
        <v>658</v>
      </c>
      <c r="S162" s="3" t="s">
        <v>659</v>
      </c>
      <c r="T162" t="str">
        <f t="shared" si="16"/>
        <v>XBA - Unidad de Mercados de Bonos Unidad Europea Composite (EURCO)</v>
      </c>
      <c r="U162" s="3" t="s">
        <v>289</v>
      </c>
    </row>
    <row r="163" spans="1:21" x14ac:dyDescent="0.25">
      <c r="A163">
        <v>162</v>
      </c>
      <c r="R163" s="3" t="s">
        <v>660</v>
      </c>
      <c r="S163" s="3" t="s">
        <v>661</v>
      </c>
      <c r="T163" t="str">
        <f t="shared" si="16"/>
        <v>XBB - Unidad Monetaria de Bonos de Mercados Unidad Europea (UEM-6)</v>
      </c>
      <c r="U163" s="3" t="s">
        <v>289</v>
      </c>
    </row>
    <row r="164" spans="1:21" x14ac:dyDescent="0.25">
      <c r="A164">
        <v>163</v>
      </c>
      <c r="R164" s="3" t="s">
        <v>662</v>
      </c>
      <c r="S164" s="3" t="s">
        <v>663</v>
      </c>
      <c r="T164" t="str">
        <f t="shared" si="16"/>
        <v>XBC - Mercados de Bonos Unidad Europea unidad de cuenta a 9 (UCE-9)</v>
      </c>
      <c r="U164" s="3" t="s">
        <v>289</v>
      </c>
    </row>
    <row r="165" spans="1:21" x14ac:dyDescent="0.25">
      <c r="A165">
        <v>164</v>
      </c>
      <c r="R165" s="3" t="s">
        <v>664</v>
      </c>
      <c r="S165" s="3" t="s">
        <v>665</v>
      </c>
      <c r="T165" t="str">
        <f t="shared" si="16"/>
        <v>XBD - Mercados de Bonos Unidad Europea unidad de cuenta a 17 (UCE-17)</v>
      </c>
      <c r="U165" s="3" t="s">
        <v>289</v>
      </c>
    </row>
    <row r="166" spans="1:21" x14ac:dyDescent="0.25">
      <c r="A166">
        <v>165</v>
      </c>
      <c r="R166" s="3" t="s">
        <v>666</v>
      </c>
      <c r="S166" s="3" t="s">
        <v>667</v>
      </c>
      <c r="T166" t="str">
        <f t="shared" si="16"/>
        <v>XCD - Dólar del Caribe Oriental</v>
      </c>
      <c r="U166" s="3" t="s">
        <v>25</v>
      </c>
    </row>
    <row r="167" spans="1:21" x14ac:dyDescent="0.25">
      <c r="A167">
        <v>166</v>
      </c>
      <c r="R167" s="3" t="s">
        <v>668</v>
      </c>
      <c r="S167" s="3" t="s">
        <v>669</v>
      </c>
      <c r="T167" t="str">
        <f t="shared" si="16"/>
        <v>XDR - DEG (Derechos Especiales de Giro)</v>
      </c>
      <c r="U167" s="3" t="s">
        <v>289</v>
      </c>
    </row>
    <row r="168" spans="1:21" x14ac:dyDescent="0.25">
      <c r="A168">
        <v>167</v>
      </c>
      <c r="R168" s="3" t="s">
        <v>670</v>
      </c>
      <c r="S168" s="3" t="s">
        <v>671</v>
      </c>
      <c r="T168" t="str">
        <f t="shared" si="16"/>
        <v>XOF - Franco CFA BCEAO</v>
      </c>
      <c r="U168" s="3" t="s">
        <v>289</v>
      </c>
    </row>
    <row r="169" spans="1:21" x14ac:dyDescent="0.25">
      <c r="A169">
        <v>168</v>
      </c>
      <c r="R169" s="3" t="s">
        <v>672</v>
      </c>
      <c r="S169" s="3" t="s">
        <v>673</v>
      </c>
      <c r="T169" t="str">
        <f t="shared" si="16"/>
        <v>XPD - Paladio</v>
      </c>
      <c r="U169" s="3" t="s">
        <v>289</v>
      </c>
    </row>
    <row r="170" spans="1:21" x14ac:dyDescent="0.25">
      <c r="A170">
        <v>169</v>
      </c>
      <c r="R170" s="3" t="s">
        <v>674</v>
      </c>
      <c r="S170" s="3" t="s">
        <v>675</v>
      </c>
      <c r="T170" t="str">
        <f t="shared" si="16"/>
        <v>XPF - Franco CFP</v>
      </c>
      <c r="U170" s="3" t="s">
        <v>289</v>
      </c>
    </row>
    <row r="171" spans="1:21" x14ac:dyDescent="0.25">
      <c r="A171">
        <v>170</v>
      </c>
      <c r="R171" s="3" t="s">
        <v>676</v>
      </c>
      <c r="S171" s="3" t="s">
        <v>677</v>
      </c>
      <c r="T171" t="str">
        <f t="shared" si="16"/>
        <v>XPT - Platino</v>
      </c>
      <c r="U171" s="3" t="s">
        <v>289</v>
      </c>
    </row>
    <row r="172" spans="1:21" x14ac:dyDescent="0.25">
      <c r="A172">
        <v>171</v>
      </c>
      <c r="R172" s="3" t="s">
        <v>678</v>
      </c>
      <c r="S172" s="3" t="s">
        <v>679</v>
      </c>
      <c r="T172" t="str">
        <f t="shared" si="16"/>
        <v>XSU - Sucre</v>
      </c>
      <c r="U172" s="3" t="s">
        <v>289</v>
      </c>
    </row>
    <row r="173" spans="1:21" x14ac:dyDescent="0.25">
      <c r="A173">
        <v>172</v>
      </c>
      <c r="R173" s="3" t="s">
        <v>680</v>
      </c>
      <c r="S173" s="3" t="s">
        <v>681</v>
      </c>
      <c r="T173" t="str">
        <f t="shared" si="16"/>
        <v>XTS - Códigos reservados específicamente para propósitos de prueba</v>
      </c>
      <c r="U173" s="3" t="s">
        <v>289</v>
      </c>
    </row>
    <row r="174" spans="1:21" x14ac:dyDescent="0.25">
      <c r="A174">
        <v>173</v>
      </c>
      <c r="R174" s="3" t="s">
        <v>682</v>
      </c>
      <c r="S174" s="3" t="s">
        <v>683</v>
      </c>
      <c r="T174" t="str">
        <f t="shared" si="16"/>
        <v>XUA - Unidad ADB de Cuenta</v>
      </c>
      <c r="U174" s="3" t="s">
        <v>289</v>
      </c>
    </row>
    <row r="175" spans="1:21" x14ac:dyDescent="0.25">
      <c r="A175">
        <v>174</v>
      </c>
      <c r="R175" s="3" t="s">
        <v>684</v>
      </c>
      <c r="S175" s="3" t="s">
        <v>685</v>
      </c>
      <c r="T175" t="str">
        <f t="shared" si="16"/>
        <v>XXX - Los códigos asignados para las transacciones en que intervenga ninguna moneda</v>
      </c>
      <c r="U175" s="3" t="s">
        <v>289</v>
      </c>
    </row>
    <row r="176" spans="1:21" x14ac:dyDescent="0.25">
      <c r="A176">
        <v>175</v>
      </c>
      <c r="R176" s="3" t="s">
        <v>686</v>
      </c>
      <c r="S176" s="3" t="s">
        <v>687</v>
      </c>
      <c r="T176" t="str">
        <f t="shared" si="16"/>
        <v>YER - Rial yemení</v>
      </c>
      <c r="U176" s="3" t="s">
        <v>25</v>
      </c>
    </row>
    <row r="177" spans="1:21" x14ac:dyDescent="0.25">
      <c r="A177">
        <v>176</v>
      </c>
      <c r="R177" s="3" t="s">
        <v>688</v>
      </c>
      <c r="S177" s="3" t="s">
        <v>689</v>
      </c>
      <c r="T177" t="str">
        <f t="shared" si="16"/>
        <v>ZAR - Rand</v>
      </c>
      <c r="U177" s="3" t="s">
        <v>25</v>
      </c>
    </row>
    <row r="178" spans="1:21" x14ac:dyDescent="0.25">
      <c r="A178">
        <v>177</v>
      </c>
      <c r="R178" s="3" t="s">
        <v>690</v>
      </c>
      <c r="S178" s="3" t="s">
        <v>691</v>
      </c>
      <c r="T178" t="str">
        <f t="shared" si="16"/>
        <v>ZMW - Kwacha zambiano</v>
      </c>
      <c r="U178" s="3" t="s">
        <v>25</v>
      </c>
    </row>
    <row r="179" spans="1:21" x14ac:dyDescent="0.25">
      <c r="A179">
        <v>178</v>
      </c>
      <c r="R179" s="3" t="s">
        <v>692</v>
      </c>
      <c r="S179" s="3" t="s">
        <v>693</v>
      </c>
      <c r="T179" t="str">
        <f t="shared" si="16"/>
        <v>ZWL - Zimbabwe Dólar</v>
      </c>
      <c r="U179" s="3" t="s">
        <v>25</v>
      </c>
    </row>
  </sheetData>
  <sheetProtection algorithmName="SHA-512" hashValue="VzucECnWfC34VRe1OJwBaKbdf+IyalJxx9Yw3oYT00JaR1OHQ2jPouZQZ/oEnzctAbkW59KZ6eesuYdXcZk9Ng==" saltValue="3Un2AKVO+0DLXuL9Kt4qfA==" spinCount="100000" sheet="1" objects="1" scenarios="1"/>
  <mergeCells count="18">
    <mergeCell ref="BV1:BX1"/>
    <mergeCell ref="AA1:AC1"/>
    <mergeCell ref="AE1:AG1"/>
    <mergeCell ref="AJ1:AL1"/>
    <mergeCell ref="AO1:AQ1"/>
    <mergeCell ref="AT1:AV1"/>
    <mergeCell ref="AX1:AZ1"/>
    <mergeCell ref="BF1:BH1"/>
    <mergeCell ref="BJ1:BL1"/>
    <mergeCell ref="BB1:BD1"/>
    <mergeCell ref="BN1:BP1"/>
    <mergeCell ref="BR1:BT1"/>
    <mergeCell ref="W1:Y1"/>
    <mergeCell ref="B1:D1"/>
    <mergeCell ref="F1:H1"/>
    <mergeCell ref="J1:L1"/>
    <mergeCell ref="N1:P1"/>
    <mergeCell ref="R1:T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1.- Emisor</vt:lpstr>
      <vt:lpstr>2.- Comprobante Pro01</vt:lpstr>
      <vt:lpstr>2.- Comprobante Vista01</vt:lpstr>
      <vt:lpstr>2.- Comprobante Pro02</vt:lpstr>
      <vt:lpstr>2.- Comprobante Vista02</vt:lpstr>
      <vt:lpstr>2.- Comprobante</vt:lpstr>
      <vt:lpstr>Catalogos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Joaquin Juarez</dc:creator>
  <cp:lastModifiedBy>Antonio Butron</cp:lastModifiedBy>
  <dcterms:created xsi:type="dcterms:W3CDTF">2018-09-14T18:03:13Z</dcterms:created>
  <dcterms:modified xsi:type="dcterms:W3CDTF">2026-03-18T07:51:31Z</dcterms:modified>
</cp:coreProperties>
</file>